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2385" yWindow="600" windowWidth="25440" windowHeight="14985" tabRatio="806" activeTab="1"/>
  </bookViews>
  <sheets>
    <sheet name="свод МР" sheetId="1" r:id="rId1"/>
    <sheet name="Постатейно" sheetId="24" r:id="rId2"/>
    <sheet name="Лист1" sheetId="26" r:id="rId3"/>
  </sheets>
  <definedNames>
    <definedName name="_xlnm.Print_Titles" localSheetId="0">'свод МР'!$3:$4</definedName>
  </definedNames>
  <calcPr calcId="145621"/>
</workbook>
</file>

<file path=xl/calcChain.xml><?xml version="1.0" encoding="utf-8"?>
<calcChain xmlns="http://schemas.openxmlformats.org/spreadsheetml/2006/main">
  <c r="C468" i="24" l="1"/>
  <c r="D78" i="24"/>
  <c r="E78" i="24"/>
  <c r="F78" i="24"/>
  <c r="G78" i="24"/>
  <c r="H78" i="24"/>
  <c r="I78" i="24"/>
  <c r="J78" i="24"/>
  <c r="K78" i="24"/>
  <c r="L78" i="24"/>
  <c r="M78" i="24"/>
  <c r="N78" i="24"/>
  <c r="O78" i="24"/>
  <c r="P78" i="24"/>
  <c r="Q78" i="24"/>
  <c r="R78" i="24"/>
  <c r="C78" i="24"/>
  <c r="R117" i="24"/>
  <c r="Q117" i="24"/>
  <c r="P117" i="24"/>
  <c r="O117" i="24"/>
  <c r="N117" i="24"/>
  <c r="L117" i="24"/>
  <c r="K117" i="24"/>
  <c r="J117" i="24"/>
  <c r="I117" i="24"/>
  <c r="H117" i="24"/>
  <c r="G117" i="24"/>
  <c r="F117" i="24"/>
  <c r="E117" i="24"/>
  <c r="D117" i="24"/>
  <c r="C117" i="24"/>
  <c r="R312" i="24"/>
  <c r="Q312" i="24"/>
  <c r="P312" i="24"/>
  <c r="O312" i="24"/>
  <c r="N312" i="24"/>
  <c r="M312" i="24"/>
  <c r="L312" i="24"/>
  <c r="K312" i="24"/>
  <c r="J312" i="24"/>
  <c r="I312" i="24"/>
  <c r="H312" i="24"/>
  <c r="G312" i="24"/>
  <c r="F312" i="24"/>
  <c r="E312" i="24"/>
  <c r="D312" i="24"/>
  <c r="C312" i="24"/>
  <c r="R702" i="24"/>
  <c r="Q702" i="24"/>
  <c r="P702" i="24"/>
  <c r="O702" i="24"/>
  <c r="N702" i="24"/>
  <c r="M702" i="24"/>
  <c r="L702" i="24"/>
  <c r="I702" i="24"/>
  <c r="H702" i="24"/>
  <c r="G702" i="24"/>
  <c r="F702" i="24"/>
  <c r="D702" i="24"/>
  <c r="C702" i="24"/>
  <c r="Q156" i="24" l="1"/>
  <c r="P156" i="24"/>
  <c r="R390" i="24"/>
  <c r="N390" i="24"/>
  <c r="K390" i="24"/>
  <c r="I390" i="24"/>
  <c r="H390" i="24"/>
  <c r="G390" i="24"/>
  <c r="E390" i="24"/>
  <c r="D390" i="24"/>
  <c r="F390" i="24"/>
  <c r="J390" i="24"/>
  <c r="L390" i="24"/>
  <c r="M390" i="24"/>
  <c r="O390" i="24"/>
  <c r="P390" i="24"/>
  <c r="Q390" i="24"/>
  <c r="C390" i="24"/>
  <c r="D741" i="24" l="1"/>
  <c r="E22" i="1" s="1"/>
  <c r="E741" i="24"/>
  <c r="F22" i="1" s="1"/>
  <c r="F741" i="24"/>
  <c r="G22" i="1" s="1"/>
  <c r="G741" i="24"/>
  <c r="H22" i="1" s="1"/>
  <c r="H741" i="24"/>
  <c r="I22" i="1" s="1"/>
  <c r="I741" i="24"/>
  <c r="J22" i="1" s="1"/>
  <c r="J741" i="24"/>
  <c r="K22" i="1" s="1"/>
  <c r="K741" i="24"/>
  <c r="L22" i="1" s="1"/>
  <c r="L741" i="24"/>
  <c r="M22" i="1" s="1"/>
  <c r="M741" i="24"/>
  <c r="N22" i="1" s="1"/>
  <c r="N741" i="24"/>
  <c r="O22" i="1" s="1"/>
  <c r="O741" i="24"/>
  <c r="P22" i="1" s="1"/>
  <c r="P741" i="24"/>
  <c r="Q22" i="1" s="1"/>
  <c r="Q741" i="24"/>
  <c r="R22" i="1" s="1"/>
  <c r="R741" i="24"/>
  <c r="S22" i="1" s="1"/>
  <c r="C741" i="24"/>
  <c r="D22" i="1" s="1"/>
  <c r="B20" i="26" s="1"/>
  <c r="D20" i="26" s="1"/>
  <c r="E21" i="1"/>
  <c r="E702" i="24"/>
  <c r="F21" i="1" s="1"/>
  <c r="J702" i="24"/>
  <c r="K702" i="24"/>
  <c r="D21" i="1"/>
  <c r="B19" i="26" s="1"/>
  <c r="D19" i="26" s="1"/>
  <c r="D663" i="24"/>
  <c r="E663" i="24"/>
  <c r="F663" i="24"/>
  <c r="G20" i="1" s="1"/>
  <c r="G663" i="24"/>
  <c r="H663" i="24"/>
  <c r="I20" i="1" s="1"/>
  <c r="I663" i="24"/>
  <c r="J20" i="1" s="1"/>
  <c r="J663" i="24"/>
  <c r="K663" i="24"/>
  <c r="L663" i="24"/>
  <c r="M663" i="24"/>
  <c r="N663" i="24"/>
  <c r="O20" i="1" s="1"/>
  <c r="O663" i="24"/>
  <c r="P20" i="1" s="1"/>
  <c r="P663" i="24"/>
  <c r="Q663" i="24"/>
  <c r="R20" i="1" s="1"/>
  <c r="R663" i="24"/>
  <c r="S20" i="1" s="1"/>
  <c r="C663" i="24"/>
  <c r="D20" i="1" s="1"/>
  <c r="B18" i="26" s="1"/>
  <c r="D18" i="26" s="1"/>
  <c r="D624" i="24"/>
  <c r="E19" i="1" s="1"/>
  <c r="E624" i="24"/>
  <c r="F19" i="1" s="1"/>
  <c r="F624" i="24"/>
  <c r="G624" i="24"/>
  <c r="H19" i="1" s="1"/>
  <c r="H624" i="24"/>
  <c r="I19" i="1" s="1"/>
  <c r="I624" i="24"/>
  <c r="J19" i="1" s="1"/>
  <c r="J624" i="24"/>
  <c r="K624" i="24"/>
  <c r="L19" i="1" s="1"/>
  <c r="L624" i="24"/>
  <c r="M19" i="1" s="1"/>
  <c r="M624" i="24"/>
  <c r="N624" i="24"/>
  <c r="O624" i="24"/>
  <c r="P19" i="1" s="1"/>
  <c r="P624" i="24"/>
  <c r="Q19" i="1" s="1"/>
  <c r="Q624" i="24"/>
  <c r="R19" i="1" s="1"/>
  <c r="R624" i="24"/>
  <c r="S19" i="1" s="1"/>
  <c r="C624" i="24"/>
  <c r="D19" i="1" s="1"/>
  <c r="B17" i="26" s="1"/>
  <c r="D17" i="26" s="1"/>
  <c r="R585" i="24"/>
  <c r="S18" i="1" s="1"/>
  <c r="Q585" i="24"/>
  <c r="P585" i="24"/>
  <c r="O585" i="24"/>
  <c r="P18" i="1" s="1"/>
  <c r="N585" i="24"/>
  <c r="O18" i="1" s="1"/>
  <c r="M585" i="24"/>
  <c r="L585" i="24"/>
  <c r="K585" i="24"/>
  <c r="J585" i="24"/>
  <c r="K18" i="1" s="1"/>
  <c r="I585" i="24"/>
  <c r="J18" i="1" s="1"/>
  <c r="H585" i="24"/>
  <c r="G585" i="24"/>
  <c r="H18" i="1" s="1"/>
  <c r="F585" i="24"/>
  <c r="G18" i="1" s="1"/>
  <c r="E585" i="24"/>
  <c r="F18" i="1" s="1"/>
  <c r="D585" i="24"/>
  <c r="E18" i="1" s="1"/>
  <c r="C585" i="24"/>
  <c r="D18" i="1" s="1"/>
  <c r="B16" i="26" s="1"/>
  <c r="D16" i="26" s="1"/>
  <c r="N18" i="1"/>
  <c r="R18" i="1"/>
  <c r="D546" i="24"/>
  <c r="E17" i="1" s="1"/>
  <c r="E546" i="24"/>
  <c r="F17" i="1" s="1"/>
  <c r="F546" i="24"/>
  <c r="G17" i="1" s="1"/>
  <c r="G546" i="24"/>
  <c r="H17" i="1" s="1"/>
  <c r="H546" i="24"/>
  <c r="I546" i="24"/>
  <c r="J17" i="1" s="1"/>
  <c r="J546" i="24"/>
  <c r="K17" i="1" s="1"/>
  <c r="K546" i="24"/>
  <c r="L546" i="24"/>
  <c r="M17" i="1" s="1"/>
  <c r="M546" i="24"/>
  <c r="N17" i="1" s="1"/>
  <c r="N546" i="24"/>
  <c r="O17" i="1" s="1"/>
  <c r="O546" i="24"/>
  <c r="P17" i="1" s="1"/>
  <c r="P546" i="24"/>
  <c r="Q17" i="1" s="1"/>
  <c r="Q546" i="24"/>
  <c r="R17" i="1" s="1"/>
  <c r="R546" i="24"/>
  <c r="S17" i="1" s="1"/>
  <c r="C546" i="24"/>
  <c r="D17" i="1" s="1"/>
  <c r="B15" i="26" s="1"/>
  <c r="D15" i="26" s="1"/>
  <c r="D507" i="24"/>
  <c r="E16" i="1" s="1"/>
  <c r="E507" i="24"/>
  <c r="F507" i="24"/>
  <c r="G507" i="24"/>
  <c r="H507" i="24"/>
  <c r="I16" i="1" s="1"/>
  <c r="I507" i="24"/>
  <c r="J16" i="1" s="1"/>
  <c r="J507" i="24"/>
  <c r="K16" i="1" s="1"/>
  <c r="K507" i="24"/>
  <c r="L16" i="1" s="1"/>
  <c r="L507" i="24"/>
  <c r="M507" i="24"/>
  <c r="N507" i="24"/>
  <c r="O507" i="24"/>
  <c r="P507" i="24"/>
  <c r="Q16" i="1" s="1"/>
  <c r="Q507" i="24"/>
  <c r="R16" i="1" s="1"/>
  <c r="R507" i="24"/>
  <c r="S16" i="1" s="1"/>
  <c r="C507" i="24"/>
  <c r="D16" i="1" s="1"/>
  <c r="B14" i="26" s="1"/>
  <c r="D14" i="26" s="1"/>
  <c r="D468" i="24"/>
  <c r="E15" i="1" s="1"/>
  <c r="E468" i="24"/>
  <c r="F15" i="1" s="1"/>
  <c r="F468" i="24"/>
  <c r="G15" i="1" s="1"/>
  <c r="G468" i="24"/>
  <c r="H15" i="1" s="1"/>
  <c r="H468" i="24"/>
  <c r="I15" i="1" s="1"/>
  <c r="I468" i="24"/>
  <c r="J15" i="1" s="1"/>
  <c r="J468" i="24"/>
  <c r="K468" i="24"/>
  <c r="L15" i="1" s="1"/>
  <c r="L468" i="24"/>
  <c r="M15" i="1" s="1"/>
  <c r="M468" i="24"/>
  <c r="N15" i="1" s="1"/>
  <c r="N468" i="24"/>
  <c r="O15" i="1" s="1"/>
  <c r="O468" i="24"/>
  <c r="P15" i="1" s="1"/>
  <c r="P468" i="24"/>
  <c r="Q15" i="1" s="1"/>
  <c r="Q468" i="24"/>
  <c r="R15" i="1" s="1"/>
  <c r="R468" i="24"/>
  <c r="D429" i="24"/>
  <c r="E14" i="1" s="1"/>
  <c r="E429" i="24"/>
  <c r="F14" i="1" s="1"/>
  <c r="F429" i="24"/>
  <c r="G14" i="1" s="1"/>
  <c r="G429" i="24"/>
  <c r="H14" i="1" s="1"/>
  <c r="H429" i="24"/>
  <c r="I429" i="24"/>
  <c r="J14" i="1" s="1"/>
  <c r="J429" i="24"/>
  <c r="K429" i="24"/>
  <c r="L14" i="1" s="1"/>
  <c r="L429" i="24"/>
  <c r="M429" i="24"/>
  <c r="N14" i="1" s="1"/>
  <c r="N429" i="24"/>
  <c r="O14" i="1" s="1"/>
  <c r="O429" i="24"/>
  <c r="P14" i="1" s="1"/>
  <c r="P429" i="24"/>
  <c r="Q14" i="1" s="1"/>
  <c r="Q429" i="24"/>
  <c r="R14" i="1" s="1"/>
  <c r="R429" i="24"/>
  <c r="S14" i="1" s="1"/>
  <c r="C429" i="24"/>
  <c r="F13" i="1"/>
  <c r="G13" i="1"/>
  <c r="H13" i="1"/>
  <c r="J13" i="1"/>
  <c r="K13" i="1"/>
  <c r="L13" i="1"/>
  <c r="N13" i="1"/>
  <c r="Q13" i="1"/>
  <c r="R13" i="1"/>
  <c r="D13" i="1"/>
  <c r="B11" i="26" s="1"/>
  <c r="D11" i="26" s="1"/>
  <c r="D351" i="24"/>
  <c r="E12" i="1" s="1"/>
  <c r="E351" i="24"/>
  <c r="F351" i="24"/>
  <c r="G12" i="1" s="1"/>
  <c r="G351" i="24"/>
  <c r="H12" i="1" s="1"/>
  <c r="H351" i="24"/>
  <c r="I12" i="1" s="1"/>
  <c r="I351" i="24"/>
  <c r="J12" i="1" s="1"/>
  <c r="J351" i="24"/>
  <c r="K351" i="24"/>
  <c r="L12" i="1" s="1"/>
  <c r="L351" i="24"/>
  <c r="M12" i="1" s="1"/>
  <c r="M351" i="24"/>
  <c r="N12" i="1" s="1"/>
  <c r="N351" i="24"/>
  <c r="O12" i="1" s="1"/>
  <c r="O351" i="24"/>
  <c r="P12" i="1" s="1"/>
  <c r="P351" i="24"/>
  <c r="Q12" i="1" s="1"/>
  <c r="Q351" i="24"/>
  <c r="R12" i="1" s="1"/>
  <c r="R351" i="24"/>
  <c r="S12" i="1" s="1"/>
  <c r="C351" i="24"/>
  <c r="D12" i="1" s="1"/>
  <c r="B10" i="26" s="1"/>
  <c r="D10" i="26" s="1"/>
  <c r="E11" i="1"/>
  <c r="J11" i="1"/>
  <c r="M11" i="1"/>
  <c r="O11" i="1"/>
  <c r="P11" i="1"/>
  <c r="Q11" i="1"/>
  <c r="R11" i="1"/>
  <c r="S11" i="1"/>
  <c r="D11" i="1"/>
  <c r="B9" i="26" s="1"/>
  <c r="D9" i="26" s="1"/>
  <c r="D273" i="24"/>
  <c r="E10" i="1" s="1"/>
  <c r="E273" i="24"/>
  <c r="F10" i="1" s="1"/>
  <c r="F273" i="24"/>
  <c r="G10" i="1" s="1"/>
  <c r="G273" i="24"/>
  <c r="H10" i="1" s="1"/>
  <c r="H273" i="24"/>
  <c r="I10" i="1" s="1"/>
  <c r="I273" i="24"/>
  <c r="J10" i="1" s="1"/>
  <c r="J273" i="24"/>
  <c r="K273" i="24"/>
  <c r="L273" i="24"/>
  <c r="M273" i="24"/>
  <c r="N273" i="24"/>
  <c r="O273" i="24"/>
  <c r="P10" i="1" s="1"/>
  <c r="P273" i="24"/>
  <c r="Q10" i="1" s="1"/>
  <c r="Q273" i="24"/>
  <c r="R10" i="1" s="1"/>
  <c r="R273" i="24"/>
  <c r="S10" i="1" s="1"/>
  <c r="D10" i="1"/>
  <c r="B8" i="26" s="1"/>
  <c r="D8" i="26" s="1"/>
  <c r="D234" i="24"/>
  <c r="E234" i="24"/>
  <c r="F234" i="24"/>
  <c r="G9" i="1" s="1"/>
  <c r="G234" i="24"/>
  <c r="H9" i="1" s="1"/>
  <c r="H234" i="24"/>
  <c r="I234" i="24"/>
  <c r="J9" i="1" s="1"/>
  <c r="J234" i="24"/>
  <c r="K234" i="24"/>
  <c r="L234" i="24"/>
  <c r="M234" i="24"/>
  <c r="N234" i="24"/>
  <c r="O9" i="1" s="1"/>
  <c r="O234" i="24"/>
  <c r="P9" i="1" s="1"/>
  <c r="P234" i="24"/>
  <c r="Q9" i="1" s="1"/>
  <c r="Q234" i="24"/>
  <c r="R9" i="1" s="1"/>
  <c r="R234" i="24"/>
  <c r="S9" i="1" s="1"/>
  <c r="C234" i="24"/>
  <c r="D9" i="1" s="1"/>
  <c r="B7" i="26" s="1"/>
  <c r="D7" i="26" s="1"/>
  <c r="D195" i="24"/>
  <c r="E8" i="1" s="1"/>
  <c r="E195" i="24"/>
  <c r="F8" i="1" s="1"/>
  <c r="F195" i="24"/>
  <c r="G8" i="1" s="1"/>
  <c r="G195" i="24"/>
  <c r="H8" i="1" s="1"/>
  <c r="H195" i="24"/>
  <c r="I8" i="1" s="1"/>
  <c r="I195" i="24"/>
  <c r="J8" i="1" s="1"/>
  <c r="J195" i="24"/>
  <c r="K8" i="1" s="1"/>
  <c r="K195" i="24"/>
  <c r="L8" i="1" s="1"/>
  <c r="L195" i="24"/>
  <c r="M195" i="24"/>
  <c r="N8" i="1" s="1"/>
  <c r="N195" i="24"/>
  <c r="O8" i="1" s="1"/>
  <c r="O195" i="24"/>
  <c r="P8" i="1" s="1"/>
  <c r="P195" i="24"/>
  <c r="Q8" i="1" s="1"/>
  <c r="Q195" i="24"/>
  <c r="R8" i="1" s="1"/>
  <c r="R195" i="24"/>
  <c r="S8" i="1" s="1"/>
  <c r="C195" i="24"/>
  <c r="D8" i="1" s="1"/>
  <c r="B6" i="26" s="1"/>
  <c r="D6" i="26" s="1"/>
  <c r="D156" i="24"/>
  <c r="E7" i="1" s="1"/>
  <c r="E156" i="24"/>
  <c r="F7" i="1" s="1"/>
  <c r="F156" i="24"/>
  <c r="G7" i="1" s="1"/>
  <c r="G156" i="24"/>
  <c r="H7" i="1" s="1"/>
  <c r="H156" i="24"/>
  <c r="I7" i="1" s="1"/>
  <c r="I156" i="24"/>
  <c r="J156" i="24"/>
  <c r="K156" i="24"/>
  <c r="L156" i="24"/>
  <c r="M7" i="1" s="1"/>
  <c r="M156" i="24"/>
  <c r="N156" i="24"/>
  <c r="O7" i="1" s="1"/>
  <c r="O156" i="24"/>
  <c r="P7" i="1" s="1"/>
  <c r="Q7" i="1"/>
  <c r="R7" i="1"/>
  <c r="R156" i="24"/>
  <c r="S7" i="1" s="1"/>
  <c r="C156" i="24"/>
  <c r="D7" i="1" s="1"/>
  <c r="B5" i="26" s="1"/>
  <c r="E6" i="1"/>
  <c r="F6" i="1"/>
  <c r="G6" i="1"/>
  <c r="H6" i="1"/>
  <c r="I6" i="1"/>
  <c r="J6" i="1"/>
  <c r="M6" i="1"/>
  <c r="M117" i="24"/>
  <c r="O6" i="1"/>
  <c r="P6" i="1"/>
  <c r="Q6" i="1"/>
  <c r="R6" i="1"/>
  <c r="S6" i="1"/>
  <c r="D6" i="1"/>
  <c r="B4" i="26" s="1"/>
  <c r="D4" i="26" s="1"/>
  <c r="E5" i="1"/>
  <c r="F5" i="1"/>
  <c r="H5" i="1"/>
  <c r="I5" i="1"/>
  <c r="J5" i="1"/>
  <c r="M5" i="1"/>
  <c r="P5" i="1"/>
  <c r="Q5" i="1"/>
  <c r="R5" i="1"/>
  <c r="S5" i="1"/>
  <c r="R7" i="24"/>
  <c r="R8" i="24"/>
  <c r="R9" i="24"/>
  <c r="R10" i="24"/>
  <c r="R11" i="24"/>
  <c r="R12" i="24"/>
  <c r="R13" i="24"/>
  <c r="R14" i="24"/>
  <c r="R15" i="24"/>
  <c r="R16" i="24"/>
  <c r="R17" i="24"/>
  <c r="R18" i="24"/>
  <c r="R19" i="24"/>
  <c r="R20" i="24"/>
  <c r="R21" i="24"/>
  <c r="R22" i="24"/>
  <c r="R23" i="24"/>
  <c r="R24" i="24"/>
  <c r="R25" i="24"/>
  <c r="R26" i="24"/>
  <c r="R27" i="24"/>
  <c r="R28" i="24"/>
  <c r="R29" i="24"/>
  <c r="R30" i="24"/>
  <c r="R31" i="24"/>
  <c r="R32" i="24"/>
  <c r="R33" i="24"/>
  <c r="R34" i="24"/>
  <c r="R35" i="24"/>
  <c r="R36" i="24"/>
  <c r="R37" i="24"/>
  <c r="R38" i="24"/>
  <c r="R39" i="24"/>
  <c r="R6" i="24"/>
  <c r="Q6" i="24"/>
  <c r="Q7" i="24"/>
  <c r="Q8" i="24"/>
  <c r="Q9" i="24"/>
  <c r="Q10" i="24"/>
  <c r="Q11" i="24"/>
  <c r="Q12" i="24"/>
  <c r="Q13" i="24"/>
  <c r="Q14" i="24"/>
  <c r="Q15" i="24"/>
  <c r="Q16" i="24"/>
  <c r="Q17" i="24"/>
  <c r="Q18" i="24"/>
  <c r="Q19" i="24"/>
  <c r="Q20" i="24"/>
  <c r="Q21" i="24"/>
  <c r="Q22" i="24"/>
  <c r="Q23" i="24"/>
  <c r="Q24" i="24"/>
  <c r="Q25" i="24"/>
  <c r="Q26" i="24"/>
  <c r="Q27" i="24"/>
  <c r="Q28" i="24"/>
  <c r="Q29" i="24"/>
  <c r="Q30" i="24"/>
  <c r="Q31" i="24"/>
  <c r="Q32" i="24"/>
  <c r="Q33" i="24"/>
  <c r="Q34" i="24"/>
  <c r="Q35" i="24"/>
  <c r="Q36" i="24"/>
  <c r="Q37" i="24"/>
  <c r="Q38" i="24"/>
  <c r="Q39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O6" i="24"/>
  <c r="O7" i="24"/>
  <c r="O8" i="24"/>
  <c r="O9" i="24"/>
  <c r="O10" i="24"/>
  <c r="O11" i="24"/>
  <c r="O12" i="24"/>
  <c r="O13" i="24"/>
  <c r="O14" i="24"/>
  <c r="O15" i="24"/>
  <c r="O16" i="24"/>
  <c r="O17" i="24"/>
  <c r="O18" i="24"/>
  <c r="O19" i="24"/>
  <c r="O20" i="24"/>
  <c r="O21" i="24"/>
  <c r="O22" i="24"/>
  <c r="O23" i="24"/>
  <c r="O24" i="24"/>
  <c r="O25" i="24"/>
  <c r="O26" i="24"/>
  <c r="O27" i="24"/>
  <c r="O28" i="24"/>
  <c r="O29" i="24"/>
  <c r="O30" i="24"/>
  <c r="O31" i="24"/>
  <c r="O32" i="24"/>
  <c r="O33" i="24"/>
  <c r="O34" i="24"/>
  <c r="O35" i="24"/>
  <c r="O36" i="24"/>
  <c r="O37" i="24"/>
  <c r="O38" i="24"/>
  <c r="O39" i="24"/>
  <c r="N6" i="24"/>
  <c r="N7" i="24"/>
  <c r="N8" i="24"/>
  <c r="N9" i="24"/>
  <c r="N10" i="24"/>
  <c r="N11" i="24"/>
  <c r="N12" i="24"/>
  <c r="N13" i="24"/>
  <c r="N14" i="24"/>
  <c r="N15" i="24"/>
  <c r="N16" i="24"/>
  <c r="N17" i="24"/>
  <c r="N18" i="24"/>
  <c r="N19" i="24"/>
  <c r="N20" i="24"/>
  <c r="N21" i="24"/>
  <c r="N22" i="24"/>
  <c r="N23" i="24"/>
  <c r="N24" i="24"/>
  <c r="N25" i="24"/>
  <c r="N26" i="24"/>
  <c r="N27" i="24"/>
  <c r="N28" i="24"/>
  <c r="N29" i="24"/>
  <c r="N30" i="24"/>
  <c r="N31" i="24"/>
  <c r="N32" i="24"/>
  <c r="N33" i="24"/>
  <c r="N34" i="24"/>
  <c r="N35" i="24"/>
  <c r="N36" i="24"/>
  <c r="N37" i="24"/>
  <c r="N38" i="24"/>
  <c r="N39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L6" i="24"/>
  <c r="L7" i="24"/>
  <c r="L8" i="24"/>
  <c r="L9" i="24"/>
  <c r="L10" i="24"/>
  <c r="L11" i="24"/>
  <c r="L12" i="24"/>
  <c r="L13" i="24"/>
  <c r="L14" i="24"/>
  <c r="L15" i="24"/>
  <c r="L16" i="24"/>
  <c r="L17" i="24"/>
  <c r="L18" i="24"/>
  <c r="L19" i="24"/>
  <c r="L20" i="24"/>
  <c r="L21" i="24"/>
  <c r="L22" i="24"/>
  <c r="L23" i="24"/>
  <c r="L24" i="24"/>
  <c r="L25" i="24"/>
  <c r="L26" i="24"/>
  <c r="L27" i="24"/>
  <c r="L28" i="24"/>
  <c r="L29" i="24"/>
  <c r="L30" i="24"/>
  <c r="L31" i="24"/>
  <c r="L32" i="24"/>
  <c r="L33" i="24"/>
  <c r="L34" i="24"/>
  <c r="L35" i="24"/>
  <c r="L36" i="24"/>
  <c r="L37" i="24"/>
  <c r="L38" i="24"/>
  <c r="L39" i="24"/>
  <c r="K6" i="24"/>
  <c r="K7" i="24"/>
  <c r="K8" i="24"/>
  <c r="K9" i="24"/>
  <c r="K10" i="24"/>
  <c r="K11" i="24"/>
  <c r="K12" i="24"/>
  <c r="K13" i="24"/>
  <c r="K14" i="24"/>
  <c r="K15" i="24"/>
  <c r="K16" i="24"/>
  <c r="K17" i="24"/>
  <c r="K18" i="24"/>
  <c r="K19" i="24"/>
  <c r="K20" i="24"/>
  <c r="K21" i="24"/>
  <c r="K22" i="24"/>
  <c r="K23" i="24"/>
  <c r="K24" i="24"/>
  <c r="K25" i="24"/>
  <c r="K26" i="24"/>
  <c r="K27" i="24"/>
  <c r="K28" i="24"/>
  <c r="K29" i="24"/>
  <c r="K30" i="24"/>
  <c r="K31" i="24"/>
  <c r="K32" i="24"/>
  <c r="K33" i="24"/>
  <c r="K34" i="24"/>
  <c r="K35" i="24"/>
  <c r="K36" i="24"/>
  <c r="K37" i="24"/>
  <c r="K38" i="24"/>
  <c r="K39" i="24"/>
  <c r="J6" i="24"/>
  <c r="J7" i="24"/>
  <c r="J8" i="24"/>
  <c r="J9" i="24"/>
  <c r="J10" i="24"/>
  <c r="J11" i="24"/>
  <c r="J12" i="24"/>
  <c r="J13" i="24"/>
  <c r="J14" i="24"/>
  <c r="J15" i="24"/>
  <c r="J16" i="24"/>
  <c r="J17" i="24"/>
  <c r="J18" i="24"/>
  <c r="J19" i="24"/>
  <c r="J20" i="24"/>
  <c r="J21" i="24"/>
  <c r="J22" i="24"/>
  <c r="J23" i="24"/>
  <c r="J24" i="24"/>
  <c r="J25" i="24"/>
  <c r="J26" i="24"/>
  <c r="J27" i="24"/>
  <c r="J28" i="24"/>
  <c r="J29" i="24"/>
  <c r="J30" i="24"/>
  <c r="J31" i="24"/>
  <c r="J32" i="24"/>
  <c r="J33" i="24"/>
  <c r="J34" i="24"/>
  <c r="J35" i="24"/>
  <c r="J36" i="24"/>
  <c r="J37" i="24"/>
  <c r="J38" i="24"/>
  <c r="J39" i="24"/>
  <c r="I6" i="24"/>
  <c r="I7" i="24"/>
  <c r="I8" i="24"/>
  <c r="I9" i="24"/>
  <c r="I10" i="24"/>
  <c r="I11" i="24"/>
  <c r="I12" i="24"/>
  <c r="I13" i="24"/>
  <c r="I14" i="24"/>
  <c r="I15" i="24"/>
  <c r="I16" i="24"/>
  <c r="I17" i="24"/>
  <c r="I18" i="24"/>
  <c r="I19" i="24"/>
  <c r="I20" i="24"/>
  <c r="I21" i="24"/>
  <c r="I22" i="24"/>
  <c r="I23" i="24"/>
  <c r="I24" i="24"/>
  <c r="I25" i="24"/>
  <c r="I26" i="24"/>
  <c r="I27" i="24"/>
  <c r="I28" i="24"/>
  <c r="I29" i="24"/>
  <c r="I30" i="24"/>
  <c r="I31" i="24"/>
  <c r="I32" i="24"/>
  <c r="I33" i="24"/>
  <c r="I34" i="24"/>
  <c r="I35" i="24"/>
  <c r="I36" i="24"/>
  <c r="I37" i="24"/>
  <c r="I38" i="24"/>
  <c r="I39" i="24"/>
  <c r="H6" i="24"/>
  <c r="H7" i="24"/>
  <c r="H8" i="24"/>
  <c r="H9" i="24"/>
  <c r="H10" i="24"/>
  <c r="H11" i="24"/>
  <c r="H12" i="24"/>
  <c r="H13" i="24"/>
  <c r="H14" i="24"/>
  <c r="H15" i="24"/>
  <c r="H16" i="24"/>
  <c r="H17" i="24"/>
  <c r="H18" i="24"/>
  <c r="H19" i="24"/>
  <c r="H20" i="24"/>
  <c r="H21" i="24"/>
  <c r="H22" i="24"/>
  <c r="H23" i="24"/>
  <c r="H24" i="24"/>
  <c r="H25" i="24"/>
  <c r="H26" i="24"/>
  <c r="H27" i="24"/>
  <c r="H28" i="24"/>
  <c r="H29" i="24"/>
  <c r="H30" i="24"/>
  <c r="H31" i="24"/>
  <c r="H32" i="24"/>
  <c r="H33" i="24"/>
  <c r="H34" i="24"/>
  <c r="H35" i="24"/>
  <c r="H36" i="24"/>
  <c r="H37" i="24"/>
  <c r="H38" i="24"/>
  <c r="H39" i="24"/>
  <c r="G6" i="24"/>
  <c r="G7" i="24"/>
  <c r="G8" i="24"/>
  <c r="G9" i="24"/>
  <c r="G10" i="24"/>
  <c r="G11" i="24"/>
  <c r="G12" i="24"/>
  <c r="G13" i="24"/>
  <c r="G14" i="24"/>
  <c r="G15" i="24"/>
  <c r="G16" i="24"/>
  <c r="G17" i="24"/>
  <c r="G18" i="24"/>
  <c r="G19" i="24"/>
  <c r="G20" i="24"/>
  <c r="G21" i="24"/>
  <c r="G22" i="24"/>
  <c r="G23" i="24"/>
  <c r="G24" i="24"/>
  <c r="G25" i="24"/>
  <c r="G26" i="24"/>
  <c r="G27" i="24"/>
  <c r="G28" i="24"/>
  <c r="G29" i="24"/>
  <c r="G30" i="24"/>
  <c r="G31" i="24"/>
  <c r="G32" i="24"/>
  <c r="G33" i="24"/>
  <c r="G34" i="24"/>
  <c r="G35" i="24"/>
  <c r="G36" i="24"/>
  <c r="G37" i="24"/>
  <c r="G38" i="24"/>
  <c r="G39" i="24"/>
  <c r="F6" i="24"/>
  <c r="F7" i="24"/>
  <c r="F8" i="24"/>
  <c r="F9" i="24"/>
  <c r="F10" i="24"/>
  <c r="F11" i="24"/>
  <c r="F12" i="24"/>
  <c r="F13" i="24"/>
  <c r="F14" i="24"/>
  <c r="F15" i="24"/>
  <c r="F16" i="24"/>
  <c r="F17" i="24"/>
  <c r="F18" i="24"/>
  <c r="F19" i="24"/>
  <c r="F20" i="24"/>
  <c r="F21" i="24"/>
  <c r="F22" i="24"/>
  <c r="F23" i="24"/>
  <c r="F24" i="24"/>
  <c r="F25" i="24"/>
  <c r="F26" i="24"/>
  <c r="F27" i="24"/>
  <c r="F28" i="24"/>
  <c r="F29" i="24"/>
  <c r="F30" i="24"/>
  <c r="F31" i="24"/>
  <c r="F32" i="24"/>
  <c r="F33" i="24"/>
  <c r="F34" i="24"/>
  <c r="F35" i="24"/>
  <c r="F36" i="24"/>
  <c r="F37" i="24"/>
  <c r="F38" i="24"/>
  <c r="F39" i="24"/>
  <c r="E6" i="24"/>
  <c r="E7" i="24"/>
  <c r="E8" i="24"/>
  <c r="E9" i="24"/>
  <c r="E10" i="24"/>
  <c r="E11" i="24"/>
  <c r="E12" i="24"/>
  <c r="E13" i="24"/>
  <c r="E14" i="24"/>
  <c r="E15" i="24"/>
  <c r="E16" i="24"/>
  <c r="E17" i="24"/>
  <c r="E18" i="24"/>
  <c r="E19" i="24"/>
  <c r="E20" i="24"/>
  <c r="E21" i="24"/>
  <c r="E22" i="24"/>
  <c r="E23" i="24"/>
  <c r="E24" i="24"/>
  <c r="E25" i="24"/>
  <c r="E26" i="24"/>
  <c r="E27" i="24"/>
  <c r="E28" i="24"/>
  <c r="E29" i="24"/>
  <c r="E30" i="24"/>
  <c r="E31" i="24"/>
  <c r="E32" i="24"/>
  <c r="E33" i="24"/>
  <c r="E34" i="24"/>
  <c r="E35" i="24"/>
  <c r="E36" i="24"/>
  <c r="E37" i="24"/>
  <c r="E38" i="24"/>
  <c r="E39" i="24"/>
  <c r="D6" i="24"/>
  <c r="D7" i="24"/>
  <c r="D8" i="24"/>
  <c r="D9" i="24"/>
  <c r="D10" i="24"/>
  <c r="D11" i="24"/>
  <c r="D12" i="24"/>
  <c r="D13" i="24"/>
  <c r="D14" i="24"/>
  <c r="D15" i="24"/>
  <c r="D16" i="24"/>
  <c r="D17" i="24"/>
  <c r="D18" i="24"/>
  <c r="D19" i="24"/>
  <c r="D20" i="24"/>
  <c r="D21" i="24"/>
  <c r="D22" i="24"/>
  <c r="D23" i="24"/>
  <c r="D24" i="24"/>
  <c r="D25" i="24"/>
  <c r="D26" i="24"/>
  <c r="D27" i="24"/>
  <c r="D28" i="24"/>
  <c r="D29" i="24"/>
  <c r="D30" i="24"/>
  <c r="D31" i="24"/>
  <c r="D32" i="24"/>
  <c r="D33" i="24"/>
  <c r="D34" i="24"/>
  <c r="D35" i="24"/>
  <c r="D36" i="24"/>
  <c r="D37" i="24"/>
  <c r="D38" i="24"/>
  <c r="D39" i="24"/>
  <c r="E5" i="24"/>
  <c r="F5" i="24"/>
  <c r="G5" i="24"/>
  <c r="H5" i="24"/>
  <c r="I5" i="24"/>
  <c r="J5" i="24"/>
  <c r="K5" i="24"/>
  <c r="L5" i="24"/>
  <c r="M5" i="24"/>
  <c r="N5" i="24"/>
  <c r="O5" i="24"/>
  <c r="P5" i="24"/>
  <c r="Q5" i="24"/>
  <c r="R5" i="24"/>
  <c r="D5" i="24"/>
  <c r="C7" i="24"/>
  <c r="C8" i="24"/>
  <c r="C9" i="24"/>
  <c r="C10" i="24"/>
  <c r="C11" i="24"/>
  <c r="C12" i="24"/>
  <c r="C13" i="24"/>
  <c r="C14" i="24"/>
  <c r="C15" i="24"/>
  <c r="C16" i="24"/>
  <c r="C17" i="24"/>
  <c r="C18" i="24"/>
  <c r="C19" i="24"/>
  <c r="C20" i="24"/>
  <c r="C21" i="24"/>
  <c r="C22" i="24"/>
  <c r="C23" i="24"/>
  <c r="C24" i="24"/>
  <c r="C25" i="24"/>
  <c r="C26" i="24"/>
  <c r="C27" i="24"/>
  <c r="C28" i="24"/>
  <c r="C29" i="24"/>
  <c r="C30" i="24"/>
  <c r="C31" i="24"/>
  <c r="C32" i="24"/>
  <c r="C33" i="24"/>
  <c r="C34" i="24"/>
  <c r="C35" i="24"/>
  <c r="C36" i="24"/>
  <c r="C37" i="24"/>
  <c r="C38" i="24"/>
  <c r="C39" i="24"/>
  <c r="C6" i="24"/>
  <c r="C5" i="24"/>
  <c r="C22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C21" i="1"/>
  <c r="E20" i="1"/>
  <c r="F20" i="1"/>
  <c r="H20" i="1"/>
  <c r="K20" i="1"/>
  <c r="L20" i="1"/>
  <c r="M20" i="1"/>
  <c r="N20" i="1"/>
  <c r="Q20" i="1"/>
  <c r="C20" i="1"/>
  <c r="G19" i="1"/>
  <c r="K19" i="1"/>
  <c r="N19" i="1"/>
  <c r="O19" i="1"/>
  <c r="C19" i="1"/>
  <c r="I18" i="1"/>
  <c r="M18" i="1"/>
  <c r="Q18" i="1"/>
  <c r="C18" i="1"/>
  <c r="I17" i="1"/>
  <c r="L17" i="1"/>
  <c r="C17" i="1"/>
  <c r="F16" i="1"/>
  <c r="M16" i="1"/>
  <c r="N16" i="1"/>
  <c r="C16" i="1"/>
  <c r="S15" i="1"/>
  <c r="C15" i="1"/>
  <c r="D14" i="1"/>
  <c r="B12" i="26" s="1"/>
  <c r="D12" i="26" s="1"/>
  <c r="I14" i="1"/>
  <c r="K14" i="1"/>
  <c r="M14" i="1"/>
  <c r="C14" i="1"/>
  <c r="E13" i="1"/>
  <c r="I13" i="1"/>
  <c r="M13" i="1"/>
  <c r="O13" i="1"/>
  <c r="P13" i="1"/>
  <c r="S13" i="1"/>
  <c r="C13" i="1"/>
  <c r="F12" i="1"/>
  <c r="K12" i="1"/>
  <c r="C12" i="1"/>
  <c r="F11" i="1"/>
  <c r="G11" i="1"/>
  <c r="H11" i="1"/>
  <c r="I11" i="1"/>
  <c r="K11" i="1"/>
  <c r="L11" i="1"/>
  <c r="N11" i="1"/>
  <c r="C11" i="1"/>
  <c r="K10" i="1"/>
  <c r="L10" i="1"/>
  <c r="M10" i="1"/>
  <c r="N10" i="1"/>
  <c r="O10" i="1"/>
  <c r="C10" i="1"/>
  <c r="E9" i="1"/>
  <c r="F9" i="1"/>
  <c r="I9" i="1"/>
  <c r="K9" i="1"/>
  <c r="L9" i="1"/>
  <c r="M9" i="1"/>
  <c r="N9" i="1"/>
  <c r="C9" i="1"/>
  <c r="M8" i="1"/>
  <c r="C8" i="1"/>
  <c r="J7" i="1"/>
  <c r="K7" i="1"/>
  <c r="L7" i="1"/>
  <c r="N7" i="1"/>
  <c r="C7" i="1"/>
  <c r="K6" i="1"/>
  <c r="L6" i="1"/>
  <c r="N6" i="1"/>
  <c r="C6" i="1"/>
  <c r="O5" i="1"/>
  <c r="N5" i="1"/>
  <c r="L5" i="1"/>
  <c r="K5" i="1"/>
  <c r="G5" i="1"/>
  <c r="C5" i="1"/>
  <c r="J40" i="24" l="1"/>
  <c r="K15" i="1"/>
  <c r="K23" i="1" s="1"/>
  <c r="D5" i="26"/>
  <c r="M40" i="24"/>
  <c r="H40" i="24"/>
  <c r="D40" i="24"/>
  <c r="L40" i="24"/>
  <c r="P40" i="24"/>
  <c r="Q40" i="24"/>
  <c r="I40" i="24"/>
  <c r="O40" i="24"/>
  <c r="K40" i="24"/>
  <c r="G40" i="24"/>
  <c r="E40" i="24"/>
  <c r="L18" i="1"/>
  <c r="L23" i="1" s="1"/>
  <c r="N40" i="24"/>
  <c r="F40" i="24"/>
  <c r="P16" i="1"/>
  <c r="P23" i="1" s="1"/>
  <c r="H16" i="1"/>
  <c r="H23" i="1" s="1"/>
  <c r="R40" i="24"/>
  <c r="O16" i="1"/>
  <c r="O23" i="1" s="1"/>
  <c r="G16" i="1"/>
  <c r="G23" i="1" s="1"/>
  <c r="J23" i="1"/>
  <c r="F23" i="1"/>
  <c r="N23" i="1"/>
  <c r="D5" i="1"/>
  <c r="B3" i="26" s="1"/>
  <c r="D3" i="26" s="1"/>
  <c r="R23" i="1"/>
  <c r="Q23" i="1"/>
  <c r="S23" i="1"/>
  <c r="M23" i="1"/>
  <c r="E23" i="1"/>
  <c r="I23" i="1"/>
  <c r="C23" i="1"/>
  <c r="C40" i="24"/>
  <c r="D15" i="1"/>
  <c r="B13" i="26" s="1"/>
  <c r="D13" i="26" s="1"/>
  <c r="D23" i="1" l="1"/>
</calcChain>
</file>

<file path=xl/sharedStrings.xml><?xml version="1.0" encoding="utf-8"?>
<sst xmlns="http://schemas.openxmlformats.org/spreadsheetml/2006/main" count="796" uniqueCount="119">
  <si>
    <t>Количество проведенных заседаний</t>
  </si>
  <si>
    <t>Количество поступивших протоколов</t>
  </si>
  <si>
    <t>Количество рассмотренных протоколов</t>
  </si>
  <si>
    <t xml:space="preserve">Вынесено постановлений: </t>
  </si>
  <si>
    <t>Общая сумма назначенных штрафов</t>
  </si>
  <si>
    <t>Сумма, не взысканных штрафов</t>
  </si>
  <si>
    <t>всего</t>
  </si>
  <si>
    <t>Всего</t>
  </si>
  <si>
    <t>оплачено в добровольном порядке</t>
  </si>
  <si>
    <t>Лодейнопольский район</t>
  </si>
  <si>
    <t>Бокситогорский район</t>
  </si>
  <si>
    <t>Волосовский район</t>
  </si>
  <si>
    <t>Волховский район</t>
  </si>
  <si>
    <t>Всеволожский район</t>
  </si>
  <si>
    <t>Выборгский район</t>
  </si>
  <si>
    <t>Гатчинский район</t>
  </si>
  <si>
    <t>Кингисеппский район</t>
  </si>
  <si>
    <t>Киришский район</t>
  </si>
  <si>
    <t>Кировский район</t>
  </si>
  <si>
    <t>Ломоносовский район</t>
  </si>
  <si>
    <t>Лужский район</t>
  </si>
  <si>
    <t>Подпорожский район</t>
  </si>
  <si>
    <t>Приозерский район</t>
  </si>
  <si>
    <t>Сланцевский район</t>
  </si>
  <si>
    <t>Сосновоборский городской округ</t>
  </si>
  <si>
    <t>Тихвинский район</t>
  </si>
  <si>
    <t>Тосненский район</t>
  </si>
  <si>
    <t>ст.2.2</t>
  </si>
  <si>
    <t>ст.2.3</t>
  </si>
  <si>
    <t>ст.2.6</t>
  </si>
  <si>
    <t>ст.3.2</t>
  </si>
  <si>
    <t>ст.3.3</t>
  </si>
  <si>
    <t>ст.3.5</t>
  </si>
  <si>
    <t>ст.7.2</t>
  </si>
  <si>
    <t>ст.9.1</t>
  </si>
  <si>
    <t>Всего:</t>
  </si>
  <si>
    <t>ст. 7.2-1</t>
  </si>
  <si>
    <t>Статьи</t>
  </si>
  <si>
    <t>не истек срок оплаты</t>
  </si>
  <si>
    <t>Статья 3.2. Завышение (занижение) регулируемых органами государственной власти Ленинградской области, органами местного самоуправления цен</t>
  </si>
  <si>
    <t>Статья 3.3. Торговля в не отведенных для этого местах</t>
  </si>
  <si>
    <t>Статья 7.2. Нарушение порядка официального использования герба и флага Ленинградской области</t>
  </si>
  <si>
    <t>Статья 7.2-1. Нарушение порядка официального использования герба и флага муниципального образования</t>
  </si>
  <si>
    <t>Статья 9.1. Нарушение правил землепользования и застройки</t>
  </si>
  <si>
    <t>Сумма, взысканных штрафов</t>
  </si>
  <si>
    <t>ст.2.10</t>
  </si>
  <si>
    <t>Статья 2.3 Жестокое обращение с животными</t>
  </si>
  <si>
    <t>Статья 2.2 Нарушение правил содержания домашних животных</t>
  </si>
  <si>
    <t>Статья 4.3. Ненадлежащее содержание фасадов нежилых зданий и сооружений, произведений монументально-декоративного искусства</t>
  </si>
  <si>
    <t>Статья 4.4. Создание препятствий для вывоза мусора и уборки территории</t>
  </si>
  <si>
    <t>Статья 4.5. Нарушение требований по поддержанию эстетического состояния территорий поселений, городского округа</t>
  </si>
  <si>
    <t>Статья 4.6. Размещение объявлений, иных информационных материалов вне установленных мест</t>
  </si>
  <si>
    <t>Статья 4.7. Нанесение надписей и графических изображений вне отведенных для этих целей мест</t>
  </si>
  <si>
    <t>Статья 4.8. Сидение на спинках скамеек в зонах рекреационного назначения</t>
  </si>
  <si>
    <t>ст.2.2-1</t>
  </si>
  <si>
    <t>Статья 7.6. Создание препятствий в осуществлении деятельности органов местного самоуправления</t>
  </si>
  <si>
    <t>ст.4.3</t>
  </si>
  <si>
    <t>ст.4.4</t>
  </si>
  <si>
    <t>ст.4.5</t>
  </si>
  <si>
    <t>ст.4.6</t>
  </si>
  <si>
    <t>ст.4.7</t>
  </si>
  <si>
    <t>ст.4.8</t>
  </si>
  <si>
    <t>ст.7.6</t>
  </si>
  <si>
    <t>Статья 2.10 Нарушение установленных органами государственной власти Ленинградской области правил охраны жизни людей на водных объектах, расположенных на территории Ленинградской области</t>
  </si>
  <si>
    <t xml:space="preserve">№ </t>
  </si>
  <si>
    <t xml:space="preserve">Статья 2.11 Приставание к гражданам в общественных местах </t>
  </si>
  <si>
    <t xml:space="preserve">Статья 3.7 Размещение нестационарных торговых объектов с нарушением схемы размещения нестационарных торговых объектов  </t>
  </si>
  <si>
    <t>Статья 4.9 Размещение механических транспортных средств на территориях, занятых зелеными насаждениями, на территории детских и спортивных площадок</t>
  </si>
  <si>
    <t>Статья 4.11 Нарушение требований по содержанию фисадов и витрин встроенных нежилых помещений  многоквартирного дома</t>
  </si>
  <si>
    <t>ст.2.11</t>
  </si>
  <si>
    <t>ст.4.9</t>
  </si>
  <si>
    <t>ст.4.10</t>
  </si>
  <si>
    <t>ст.4.11</t>
  </si>
  <si>
    <t>ст.4.12</t>
  </si>
  <si>
    <t>ст.3.7</t>
  </si>
  <si>
    <t>ст.2.10-1</t>
  </si>
  <si>
    <t>Статья 2.10-1 Нарушение установленного органами местного самоуправления запрета выхода граждан на ледовое покрытие водных объектов</t>
  </si>
  <si>
    <t>от должн. лиц муниципального района</t>
  </si>
  <si>
    <t>от должн. лиц поселений</t>
  </si>
  <si>
    <t>О вынесении назначения наказания в виде</t>
  </si>
  <si>
    <t>предупреждение</t>
  </si>
  <si>
    <t>штраф</t>
  </si>
  <si>
    <t xml:space="preserve">О прекращении производства по делу  </t>
  </si>
  <si>
    <t xml:space="preserve">вынесено устное замечание
по малозначительности
</t>
  </si>
  <si>
    <t>отсутствует состав правонарушения</t>
  </si>
  <si>
    <t>Количество постановлений отмененных судом</t>
  </si>
  <si>
    <t>Количество определений об устранении причин способствующих совершению административного правонарушения</t>
  </si>
  <si>
    <t>Район</t>
  </si>
  <si>
    <t>Статья 4.13. Нарушение порядка создания и использования, в том числе на платной основе, парковок (парковочных мест), расположенных на автомобильных дорогах общего пользования регионального, межмуниципального, местного значения</t>
  </si>
  <si>
    <t>ст.4.13</t>
  </si>
  <si>
    <t>Статья 2.10-2 Нарушение правил использования водных объектов общего пользования для личных и бытовых нужд</t>
  </si>
  <si>
    <t>ст.2.10-2</t>
  </si>
  <si>
    <t>Статья 2.6 Нарушение тишины и покоя граждан</t>
  </si>
  <si>
    <t>ст.4.14</t>
  </si>
  <si>
    <t>ст.4.15</t>
  </si>
  <si>
    <t>Статья 4.14 Нарушение порядка или сроков уборки территории муниципального образования</t>
  </si>
  <si>
    <t>Статья 4.15 Нарушение порядка участия в содержании прилегающих территорий</t>
  </si>
  <si>
    <t>Результаты деятельности административных комиссий муниципальных образований Ленинградской области за 6 мес. 2020 г.</t>
  </si>
  <si>
    <t>Статья 2.12  Нарушение установленных областным законом дополнительных ограничений курения табака и потребления никотинсодержащей продукции в отдельных общественных местах на территории Ленинградской области</t>
  </si>
  <si>
    <t>Статья 2.13 Несоблюдение ограничения продажи несовершеннолетним товаров для личных и бытовых нужд граждан, содержащих сжиженный углеводородный газ</t>
  </si>
  <si>
    <t>Статья 4.6-1 Нарушение установленных органами местного самоуправления муниципальных образований Ленинградской области требований к размещению, внешнему виду и содержанию информационных конструкций</t>
  </si>
  <si>
    <t>Статья 4.9-1 Нарушение требований к размещению и содержанию уличной детской игровой и спортивной инфраструктуры</t>
  </si>
  <si>
    <t>Статья 6.5 Нарушение требований к осуществлению регулярных перевозок пассажиров и багажа автомобильным транспортом по межмуниципальным и муниципальным маршрутам регулярных перевозок по нерегулируемым тарифам</t>
  </si>
  <si>
    <t>ст.2.10-3</t>
  </si>
  <si>
    <t>ст.2.12</t>
  </si>
  <si>
    <t>ст.2.13</t>
  </si>
  <si>
    <t>ст.4.6-1</t>
  </si>
  <si>
    <t>ст.4.9-1</t>
  </si>
  <si>
    <t>ст.6.5</t>
  </si>
  <si>
    <t>Статья 2.10-3 Нарушение правил пользования водными объектами, расположенными на территории Ленинградской области, для плавания на маломерных судах</t>
  </si>
  <si>
    <t>Статья 2.2-1. Нарушение установленных законодательством Ленинградской области требований, предъявляемых к обращению с животными без владельцев</t>
  </si>
  <si>
    <t xml:space="preserve">Статья 4.10 Нарушение требований по скашиванию и уборке дикорастущей травы, корчеванию и удалению дикорастущего кустарника, удалению борщевика Сосновского </t>
  </si>
  <si>
    <t>Статья 4.12 Нарушение порядка проведения земляных работ</t>
  </si>
  <si>
    <t>Разница</t>
  </si>
  <si>
    <t>Предыд. период</t>
  </si>
  <si>
    <t>тек. период</t>
  </si>
  <si>
    <t>наличие обстоятельств, исключающих произодство по делу</t>
  </si>
  <si>
    <t xml:space="preserve">Статья 3.5. Нарушение ограничений розничной продажи алкогольной продукции, розничной продажи алкогольной продукции при оказании услуг общественного питания, ограничений розничной продажи безалкогольных тонизирующих напитков
</t>
  </si>
  <si>
    <t>Результаты деятельности административных комиссий муниципальных образований Ленинградской области за 12 мес. 2021г. (постатейно)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</si>
</sst>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204"/>
      <scheme val="minor"/>
    </font>
    <font>
      <sz val="8"/>
      <name val="Bookman Old Style"/>
      <family val="1"/>
      <charset val="204"/>
    </font>
    <font>
      <b/>
      <sz val="14"/>
      <name val="Bookman Old Style"/>
      <family val="1"/>
      <charset val="204"/>
    </font>
    <font>
      <sz val="11.5"/>
      <color indexed="8"/>
      <name val="Bookman Old Style"/>
      <family val="1"/>
      <charset val="204"/>
    </font>
    <font>
      <sz val="11.5"/>
      <name val="Bookman Old Style"/>
      <family val="1"/>
      <charset val="204"/>
    </font>
    <font>
      <b/>
      <sz val="11.5"/>
      <name val="Bookman Old Style"/>
      <family val="1"/>
      <charset val="204"/>
    </font>
    <font>
      <sz val="10"/>
      <color indexed="8"/>
      <name val="Bookman Old Style"/>
      <family val="1"/>
      <charset val="204"/>
    </font>
    <font>
      <b/>
      <sz val="10"/>
      <color indexed="8"/>
      <name val="Bookman Old Style"/>
      <family val="1"/>
      <charset val="204"/>
    </font>
    <font>
      <sz val="10"/>
      <name val="Bookman Old Style"/>
      <family val="1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Bookman Old Style"/>
      <family val="1"/>
      <charset val="204"/>
    </font>
    <font>
      <b/>
      <sz val="11"/>
      <color indexed="8"/>
      <name val="Bookman Old Style"/>
      <family val="1"/>
      <charset val="204"/>
    </font>
    <font>
      <sz val="10"/>
      <color theme="1"/>
      <name val="Bookman Old Style"/>
      <family val="1"/>
      <charset val="204"/>
    </font>
    <font>
      <b/>
      <sz val="10"/>
      <color theme="1"/>
      <name val="Bookman Old Style"/>
      <family val="1"/>
      <charset val="204"/>
    </font>
    <font>
      <sz val="11"/>
      <color indexed="8"/>
      <name val="Bookman Old Style"/>
      <family val="1"/>
      <charset val="204"/>
    </font>
    <font>
      <sz val="11"/>
      <name val="Bookman Old Style"/>
      <family val="1"/>
      <charset val="204"/>
    </font>
    <font>
      <sz val="11"/>
      <name val="Calibri"/>
      <family val="2"/>
      <charset val="204"/>
      <scheme val="minor"/>
    </font>
    <font>
      <b/>
      <sz val="10"/>
      <name val="Bookman Old Style"/>
      <family val="1"/>
      <charset val="204"/>
    </font>
    <font>
      <sz val="10"/>
      <name val="Arial Cyr"/>
      <family val="2"/>
      <charset val="204"/>
    </font>
    <font>
      <sz val="11"/>
      <color rgb="FF9C65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EB9C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8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/>
    <xf numFmtId="0" fontId="28" fillId="0" borderId="0"/>
    <xf numFmtId="0" fontId="29" fillId="4" borderId="0" applyNumberFormat="0" applyBorder="0" applyAlignment="0" applyProtection="0"/>
  </cellStyleXfs>
  <cellXfs count="111">
    <xf numFmtId="0" fontId="0" fillId="0" borderId="0" xfId="0"/>
    <xf numFmtId="0" fontId="1" fillId="0" borderId="0" xfId="0" applyFont="1" applyFill="1" applyBorder="1"/>
    <xf numFmtId="0" fontId="0" fillId="0" borderId="0" xfId="0" applyBorder="1"/>
    <xf numFmtId="3" fontId="0" fillId="0" borderId="0" xfId="0" applyNumberFormat="1"/>
    <xf numFmtId="3" fontId="6" fillId="2" borderId="6" xfId="0" applyNumberFormat="1" applyFont="1" applyFill="1" applyBorder="1"/>
    <xf numFmtId="3" fontId="0" fillId="2" borderId="0" xfId="0" applyNumberFormat="1" applyFill="1"/>
    <xf numFmtId="3" fontId="6" fillId="2" borderId="0" xfId="0" applyNumberFormat="1" applyFont="1" applyFill="1" applyBorder="1"/>
    <xf numFmtId="0" fontId="0" fillId="0" borderId="0" xfId="0" applyFill="1"/>
    <xf numFmtId="3" fontId="6" fillId="0" borderId="0" xfId="0" applyNumberFormat="1" applyFont="1" applyFill="1" applyBorder="1"/>
    <xf numFmtId="3" fontId="0" fillId="0" borderId="0" xfId="0" applyNumberFormat="1" applyFill="1"/>
    <xf numFmtId="3" fontId="6" fillId="2" borderId="10" xfId="0" applyNumberFormat="1" applyFont="1" applyFill="1" applyBorder="1"/>
    <xf numFmtId="3" fontId="6" fillId="2" borderId="4" xfId="0" applyNumberFormat="1" applyFont="1" applyFill="1" applyBorder="1"/>
    <xf numFmtId="3" fontId="0" fillId="2" borderId="0" xfId="0" applyNumberFormat="1" applyFill="1" applyBorder="1"/>
    <xf numFmtId="0" fontId="0" fillId="2" borderId="0" xfId="0" applyFill="1"/>
    <xf numFmtId="0" fontId="0" fillId="2" borderId="0" xfId="0" applyFill="1" applyBorder="1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3" fontId="0" fillId="0" borderId="0" xfId="0" applyNumberFormat="1" applyFill="1" applyAlignment="1">
      <alignment horizontal="left"/>
    </xf>
    <xf numFmtId="0" fontId="1" fillId="0" borderId="23" xfId="0" applyFont="1" applyFill="1" applyBorder="1"/>
    <xf numFmtId="3" fontId="19" fillId="2" borderId="8" xfId="0" applyNumberFormat="1" applyFont="1" applyFill="1" applyBorder="1" applyAlignment="1">
      <alignment horizontal="center" vertical="center" wrapText="1"/>
    </xf>
    <xf numFmtId="3" fontId="19" fillId="2" borderId="1" xfId="0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3" fontId="19" fillId="2" borderId="28" xfId="0" applyNumberFormat="1" applyFont="1" applyFill="1" applyBorder="1" applyAlignment="1">
      <alignment horizontal="center" vertical="center" wrapText="1"/>
    </xf>
    <xf numFmtId="3" fontId="19" fillId="2" borderId="21" xfId="0" applyNumberFormat="1" applyFont="1" applyFill="1" applyBorder="1" applyAlignment="1">
      <alignment horizontal="center" vertical="center" wrapText="1"/>
    </xf>
    <xf numFmtId="3" fontId="19" fillId="2" borderId="13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3" fontId="4" fillId="2" borderId="17" xfId="0" applyNumberFormat="1" applyFont="1" applyFill="1" applyBorder="1" applyAlignment="1">
      <alignment horizontal="right" vertical="center" wrapText="1" indent="1"/>
    </xf>
    <xf numFmtId="3" fontId="5" fillId="2" borderId="18" xfId="0" applyNumberFormat="1" applyFont="1" applyFill="1" applyBorder="1" applyAlignment="1">
      <alignment horizontal="right" vertical="center" wrapText="1" indent="1"/>
    </xf>
    <xf numFmtId="3" fontId="4" fillId="2" borderId="0" xfId="0" applyNumberFormat="1" applyFont="1" applyFill="1" applyBorder="1" applyAlignment="1">
      <alignment horizontal="right" vertical="center" wrapText="1" indent="1"/>
    </xf>
    <xf numFmtId="3" fontId="4" fillId="2" borderId="16" xfId="0" applyNumberFormat="1" applyFont="1" applyFill="1" applyBorder="1" applyAlignment="1">
      <alignment horizontal="right" vertical="center" wrapText="1" indent="1"/>
    </xf>
    <xf numFmtId="3" fontId="4" fillId="2" borderId="24" xfId="0" applyNumberFormat="1" applyFont="1" applyFill="1" applyBorder="1" applyAlignment="1">
      <alignment horizontal="right" vertical="center" wrapText="1" indent="1"/>
    </xf>
    <xf numFmtId="3" fontId="6" fillId="2" borderId="36" xfId="0" applyNumberFormat="1" applyFont="1" applyFill="1" applyBorder="1"/>
    <xf numFmtId="3" fontId="20" fillId="2" borderId="8" xfId="0" applyNumberFormat="1" applyFont="1" applyFill="1" applyBorder="1" applyAlignment="1">
      <alignment horizontal="right" wrapText="1"/>
    </xf>
    <xf numFmtId="3" fontId="21" fillId="2" borderId="1" xfId="0" applyNumberFormat="1" applyFont="1" applyFill="1" applyBorder="1" applyAlignment="1">
      <alignment horizontal="right"/>
    </xf>
    <xf numFmtId="3" fontId="0" fillId="2" borderId="0" xfId="0" applyNumberFormat="1" applyFill="1" applyAlignment="1">
      <alignment horizontal="left"/>
    </xf>
    <xf numFmtId="3" fontId="24" fillId="2" borderId="4" xfId="0" applyNumberFormat="1" applyFont="1" applyFill="1" applyBorder="1"/>
    <xf numFmtId="3" fontId="24" fillId="2" borderId="6" xfId="0" applyNumberFormat="1" applyFont="1" applyFill="1" applyBorder="1"/>
    <xf numFmtId="3" fontId="25" fillId="2" borderId="6" xfId="0" applyNumberFormat="1" applyFont="1" applyFill="1" applyBorder="1"/>
    <xf numFmtId="3" fontId="6" fillId="2" borderId="11" xfId="0" applyNumberFormat="1" applyFont="1" applyFill="1" applyBorder="1" applyAlignment="1">
      <alignment vertical="center"/>
    </xf>
    <xf numFmtId="3" fontId="6" fillId="2" borderId="6" xfId="0" applyNumberFormat="1" applyFont="1" applyFill="1" applyBorder="1" applyAlignment="1">
      <alignment vertical="center"/>
    </xf>
    <xf numFmtId="3" fontId="6" fillId="2" borderId="22" xfId="0" applyNumberFormat="1" applyFont="1" applyFill="1" applyBorder="1" applyAlignment="1">
      <alignment vertical="center"/>
    </xf>
    <xf numFmtId="3" fontId="22" fillId="2" borderId="6" xfId="0" applyNumberFormat="1" applyFont="1" applyFill="1" applyBorder="1" applyAlignment="1">
      <alignment vertical="center"/>
    </xf>
    <xf numFmtId="3" fontId="22" fillId="2" borderId="7" xfId="0" applyNumberFormat="1" applyFont="1" applyFill="1" applyBorder="1" applyAlignment="1">
      <alignment vertical="center"/>
    </xf>
    <xf numFmtId="3" fontId="18" fillId="2" borderId="0" xfId="0" applyNumberFormat="1" applyFont="1" applyFill="1" applyBorder="1" applyAlignment="1">
      <alignment vertical="center" wrapText="1"/>
    </xf>
    <xf numFmtId="3" fontId="26" fillId="2" borderId="0" xfId="0" applyNumberFormat="1" applyFont="1" applyFill="1" applyBorder="1"/>
    <xf numFmtId="3" fontId="8" fillId="2" borderId="9" xfId="0" applyNumberFormat="1" applyFont="1" applyFill="1" applyBorder="1" applyAlignment="1">
      <alignment vertical="center"/>
    </xf>
    <xf numFmtId="3" fontId="8" fillId="2" borderId="11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3" fontId="8" fillId="2" borderId="6" xfId="0" applyNumberFormat="1" applyFont="1" applyFill="1" applyBorder="1" applyAlignment="1">
      <alignment vertical="center"/>
    </xf>
    <xf numFmtId="3" fontId="27" fillId="2" borderId="8" xfId="0" applyNumberFormat="1" applyFont="1" applyFill="1" applyBorder="1" applyAlignment="1">
      <alignment vertical="center"/>
    </xf>
    <xf numFmtId="3" fontId="27" fillId="2" borderId="1" xfId="0" applyNumberFormat="1" applyFont="1" applyFill="1" applyBorder="1" applyAlignment="1">
      <alignment vertical="center"/>
    </xf>
    <xf numFmtId="3" fontId="8" fillId="2" borderId="0" xfId="0" applyNumberFormat="1" applyFont="1" applyFill="1" applyBorder="1"/>
    <xf numFmtId="3" fontId="8" fillId="2" borderId="6" xfId="0" applyNumberFormat="1" applyFont="1" applyFill="1" applyBorder="1"/>
    <xf numFmtId="3" fontId="25" fillId="2" borderId="6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horizontal="right" vertical="center" wrapText="1" indent="1"/>
    </xf>
    <xf numFmtId="3" fontId="6" fillId="2" borderId="36" xfId="0" applyNumberFormat="1" applyFont="1" applyFill="1" applyBorder="1" applyAlignment="1">
      <alignment vertical="center"/>
    </xf>
    <xf numFmtId="3" fontId="27" fillId="2" borderId="6" xfId="0" applyNumberFormat="1" applyFont="1" applyFill="1" applyBorder="1" applyAlignment="1">
      <alignment vertical="center"/>
    </xf>
    <xf numFmtId="3" fontId="24" fillId="2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 wrapText="1" indent="1"/>
    </xf>
    <xf numFmtId="3" fontId="26" fillId="0" borderId="0" xfId="0" applyNumberFormat="1" applyFont="1" applyFill="1" applyBorder="1"/>
    <xf numFmtId="3" fontId="0" fillId="0" borderId="0" xfId="0" applyNumberFormat="1" applyFill="1" applyBorder="1"/>
    <xf numFmtId="0" fontId="0" fillId="0" borderId="0" xfId="0" applyFill="1" applyBorder="1"/>
    <xf numFmtId="3" fontId="0" fillId="0" borderId="0" xfId="0" applyNumberFormat="1" applyBorder="1"/>
    <xf numFmtId="3" fontId="5" fillId="2" borderId="0" xfId="0" applyNumberFormat="1" applyFont="1" applyFill="1" applyBorder="1" applyAlignment="1">
      <alignment horizontal="right" vertical="center" wrapText="1" indent="1"/>
    </xf>
    <xf numFmtId="3" fontId="27" fillId="2" borderId="0" xfId="0" applyNumberFormat="1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vertical="center"/>
    </xf>
    <xf numFmtId="3" fontId="23" fillId="2" borderId="0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horizontal="right" vertical="center" wrapText="1" indent="1"/>
    </xf>
    <xf numFmtId="3" fontId="1" fillId="2" borderId="3" xfId="0" applyNumberFormat="1" applyFont="1" applyFill="1" applyBorder="1" applyAlignment="1">
      <alignment horizontal="right" vertical="center" wrapText="1"/>
    </xf>
    <xf numFmtId="3" fontId="1" fillId="2" borderId="5" xfId="0" applyNumberFormat="1" applyFont="1" applyFill="1" applyBorder="1" applyAlignment="1">
      <alignment horizontal="right" vertical="center" wrapText="1"/>
    </xf>
    <xf numFmtId="0" fontId="0" fillId="0" borderId="6" xfId="0" applyBorder="1"/>
    <xf numFmtId="3" fontId="6" fillId="2" borderId="26" xfId="0" applyNumberFormat="1" applyFont="1" applyFill="1" applyBorder="1"/>
    <xf numFmtId="3" fontId="0" fillId="0" borderId="6" xfId="0" applyNumberFormat="1" applyFont="1" applyBorder="1"/>
    <xf numFmtId="0" fontId="0" fillId="0" borderId="0" xfId="0" applyFont="1"/>
    <xf numFmtId="3" fontId="4" fillId="2" borderId="25" xfId="0" applyNumberFormat="1" applyFont="1" applyFill="1" applyBorder="1" applyAlignment="1">
      <alignment horizontal="left" vertical="center" wrapText="1"/>
    </xf>
    <xf numFmtId="3" fontId="5" fillId="2" borderId="27" xfId="0" applyNumberFormat="1" applyFont="1" applyFill="1" applyBorder="1" applyAlignment="1">
      <alignment horizontal="left"/>
    </xf>
    <xf numFmtId="3" fontId="7" fillId="2" borderId="26" xfId="0" applyNumberFormat="1" applyFont="1" applyFill="1" applyBorder="1"/>
    <xf numFmtId="3" fontId="26" fillId="2" borderId="6" xfId="37" applyNumberFormat="1" applyFont="1" applyFill="1" applyBorder="1"/>
    <xf numFmtId="3" fontId="3" fillId="2" borderId="25" xfId="0" applyNumberFormat="1" applyFont="1" applyFill="1" applyBorder="1" applyAlignment="1">
      <alignment horizontal="left" vertical="center" wrapText="1"/>
    </xf>
    <xf numFmtId="3" fontId="3" fillId="2" borderId="27" xfId="0" applyNumberFormat="1" applyFont="1" applyFill="1" applyBorder="1" applyAlignment="1">
      <alignment horizontal="left"/>
    </xf>
    <xf numFmtId="0" fontId="30" fillId="2" borderId="6" xfId="0" applyFont="1" applyFill="1" applyBorder="1" applyAlignment="1">
      <alignment horizontal="center" vertical="center"/>
    </xf>
    <xf numFmtId="3" fontId="4" fillId="2" borderId="12" xfId="0" applyNumberFormat="1" applyFont="1" applyFill="1" applyBorder="1" applyAlignment="1">
      <alignment horizontal="left" vertical="center" wrapText="1"/>
    </xf>
    <xf numFmtId="3" fontId="4" fillId="2" borderId="29" xfId="0" applyNumberFormat="1" applyFont="1" applyFill="1" applyBorder="1" applyAlignment="1">
      <alignment horizontal="left" vertical="center" wrapText="1"/>
    </xf>
    <xf numFmtId="3" fontId="3" fillId="2" borderId="12" xfId="0" applyNumberFormat="1" applyFont="1" applyFill="1" applyBorder="1" applyAlignment="1">
      <alignment horizontal="left" vertical="center" wrapText="1"/>
    </xf>
    <xf numFmtId="3" fontId="3" fillId="2" borderId="29" xfId="0" applyNumberFormat="1" applyFont="1" applyFill="1" applyBorder="1" applyAlignment="1">
      <alignment horizontal="left" vertical="center" wrapText="1"/>
    </xf>
    <xf numFmtId="3" fontId="18" fillId="2" borderId="30" xfId="0" applyNumberFormat="1" applyFont="1" applyFill="1" applyBorder="1" applyAlignment="1">
      <alignment horizontal="center" vertical="center" wrapText="1"/>
    </xf>
    <xf numFmtId="3" fontId="18" fillId="2" borderId="34" xfId="0" applyNumberFormat="1" applyFont="1" applyFill="1" applyBorder="1" applyAlignment="1">
      <alignment horizontal="center" vertical="center" wrapText="1"/>
    </xf>
    <xf numFmtId="3" fontId="18" fillId="2" borderId="24" xfId="0" applyNumberFormat="1" applyFont="1" applyFill="1" applyBorder="1" applyAlignment="1">
      <alignment horizontal="center" vertical="center" wrapText="1"/>
    </xf>
    <xf numFmtId="3" fontId="18" fillId="2" borderId="32" xfId="0" applyNumberFormat="1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3" fontId="18" fillId="2" borderId="19" xfId="0" applyNumberFormat="1" applyFont="1" applyFill="1" applyBorder="1" applyAlignment="1">
      <alignment horizontal="center" vertical="center" wrapText="1"/>
    </xf>
    <xf numFmtId="3" fontId="18" fillId="2" borderId="31" xfId="0" applyNumberFormat="1" applyFont="1" applyFill="1" applyBorder="1" applyAlignment="1">
      <alignment horizontal="center" vertical="center" wrapText="1"/>
    </xf>
    <xf numFmtId="3" fontId="18" fillId="2" borderId="20" xfId="0" applyNumberFormat="1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3" fontId="18" fillId="2" borderId="35" xfId="0" applyNumberFormat="1" applyFont="1" applyFill="1" applyBorder="1" applyAlignment="1">
      <alignment horizontal="center" vertical="center" wrapText="1"/>
    </xf>
    <xf numFmtId="3" fontId="18" fillId="2" borderId="16" xfId="0" applyNumberFormat="1" applyFont="1" applyFill="1" applyBorder="1" applyAlignment="1">
      <alignment horizontal="center" vertical="center" wrapText="1"/>
    </xf>
    <xf numFmtId="3" fontId="18" fillId="2" borderId="14" xfId="0" applyNumberFormat="1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/>
    </xf>
    <xf numFmtId="3" fontId="18" fillId="2" borderId="33" xfId="0" applyNumberFormat="1" applyFont="1" applyFill="1" applyBorder="1" applyAlignment="1">
      <alignment horizontal="center" vertical="center" wrapText="1"/>
    </xf>
    <xf numFmtId="3" fontId="18" fillId="2" borderId="15" xfId="0" applyNumberFormat="1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</cellXfs>
  <cellStyles count="38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Нейтральный" xfId="37" builtinId="28"/>
    <cellStyle name="Обычный" xfId="0" builtinId="0"/>
    <cellStyle name="Обычный 2" xfId="35"/>
    <cellStyle name="Обычный 3" xfId="36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zoomScale="90" zoomScaleNormal="90" zoomScalePageLayoutView="80" workbookViewId="0">
      <pane xSplit="18" ySplit="4" topLeftCell="S8" activePane="bottomRight" state="frozen"/>
      <selection pane="topRight" activeCell="Q1" sqref="Q1"/>
      <selection pane="bottomLeft" activeCell="A8" sqref="A8"/>
      <selection pane="bottomRight" activeCell="B31" sqref="B31"/>
    </sheetView>
  </sheetViews>
  <sheetFormatPr defaultColWidth="8.85546875" defaultRowHeight="15" x14ac:dyDescent="0.25"/>
  <cols>
    <col min="1" max="1" width="5.140625" style="15" customWidth="1"/>
    <col min="2" max="2" width="39" customWidth="1"/>
    <col min="3" max="3" width="10.140625" customWidth="1"/>
    <col min="4" max="4" width="12.7109375" customWidth="1"/>
    <col min="5" max="5" width="10.85546875" customWidth="1"/>
    <col min="6" max="6" width="10.7109375" customWidth="1"/>
    <col min="7" max="7" width="12" customWidth="1"/>
    <col min="8" max="8" width="11.28515625" customWidth="1"/>
    <col min="9" max="9" width="9.5703125" customWidth="1"/>
    <col min="10" max="10" width="8.28515625" customWidth="1"/>
    <col min="11" max="14" width="12.28515625" customWidth="1"/>
    <col min="15" max="15" width="14.28515625" customWidth="1"/>
    <col min="16" max="16" width="13.85546875" customWidth="1"/>
    <col min="17" max="17" width="13.7109375" customWidth="1"/>
    <col min="18" max="18" width="15.85546875" customWidth="1"/>
    <col min="19" max="19" width="14.140625" customWidth="1"/>
  </cols>
  <sheetData>
    <row r="1" spans="1:19" ht="21" customHeight="1" thickBot="1" x14ac:dyDescent="0.3">
      <c r="A1" s="16"/>
      <c r="B1" s="17" t="s">
        <v>97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36" customHeight="1" thickBot="1" x14ac:dyDescent="0.3">
      <c r="A2" s="92" t="s">
        <v>64</v>
      </c>
      <c r="B2" s="94" t="s">
        <v>87</v>
      </c>
      <c r="C2" s="94" t="s">
        <v>0</v>
      </c>
      <c r="D2" s="88" t="s">
        <v>1</v>
      </c>
      <c r="E2" s="106"/>
      <c r="F2" s="89"/>
      <c r="G2" s="94" t="s">
        <v>2</v>
      </c>
      <c r="H2" s="103" t="s">
        <v>3</v>
      </c>
      <c r="I2" s="104"/>
      <c r="J2" s="104"/>
      <c r="K2" s="104"/>
      <c r="L2" s="105"/>
      <c r="M2" s="97" t="s">
        <v>85</v>
      </c>
      <c r="N2" s="97" t="s">
        <v>86</v>
      </c>
      <c r="O2" s="94" t="s">
        <v>4</v>
      </c>
      <c r="P2" s="88" t="s">
        <v>5</v>
      </c>
      <c r="Q2" s="89"/>
      <c r="R2" s="88" t="s">
        <v>44</v>
      </c>
      <c r="S2" s="89"/>
    </row>
    <row r="3" spans="1:19" s="1" customFormat="1" ht="73.5" customHeight="1" x14ac:dyDescent="0.25">
      <c r="A3" s="93"/>
      <c r="B3" s="95"/>
      <c r="C3" s="95"/>
      <c r="D3" s="90"/>
      <c r="E3" s="107"/>
      <c r="F3" s="91"/>
      <c r="G3" s="95"/>
      <c r="H3" s="94" t="s">
        <v>7</v>
      </c>
      <c r="I3" s="101" t="s">
        <v>79</v>
      </c>
      <c r="J3" s="102"/>
      <c r="K3" s="101" t="s">
        <v>82</v>
      </c>
      <c r="L3" s="102"/>
      <c r="M3" s="98"/>
      <c r="N3" s="98"/>
      <c r="O3" s="100"/>
      <c r="P3" s="90"/>
      <c r="Q3" s="91"/>
      <c r="R3" s="90"/>
      <c r="S3" s="91"/>
    </row>
    <row r="4" spans="1:19" s="21" customFormat="1" ht="137.25" customHeight="1" thickBot="1" x14ac:dyDescent="0.3">
      <c r="A4" s="93"/>
      <c r="B4" s="96"/>
      <c r="C4" s="96"/>
      <c r="D4" s="22" t="s">
        <v>6</v>
      </c>
      <c r="E4" s="23" t="s">
        <v>77</v>
      </c>
      <c r="F4" s="24" t="s">
        <v>78</v>
      </c>
      <c r="G4" s="96"/>
      <c r="H4" s="96"/>
      <c r="I4" s="22" t="s">
        <v>80</v>
      </c>
      <c r="J4" s="25" t="s">
        <v>81</v>
      </c>
      <c r="K4" s="22" t="s">
        <v>83</v>
      </c>
      <c r="L4" s="24" t="s">
        <v>84</v>
      </c>
      <c r="M4" s="99"/>
      <c r="N4" s="99"/>
      <c r="O4" s="26" t="s">
        <v>6</v>
      </c>
      <c r="P4" s="22" t="s">
        <v>6</v>
      </c>
      <c r="Q4" s="24" t="s">
        <v>38</v>
      </c>
      <c r="R4" s="27" t="s">
        <v>6</v>
      </c>
      <c r="S4" s="24" t="s">
        <v>8</v>
      </c>
    </row>
    <row r="5" spans="1:19" ht="18" customHeight="1" x14ac:dyDescent="0.3">
      <c r="A5" s="28">
        <v>1</v>
      </c>
      <c r="B5" s="84" t="s">
        <v>10</v>
      </c>
      <c r="C5" s="11">
        <f>Постатейно!B78</f>
        <v>25</v>
      </c>
      <c r="D5" s="11">
        <f>Постатейно!C78</f>
        <v>203</v>
      </c>
      <c r="E5" s="11">
        <f>Постатейно!D78</f>
        <v>65</v>
      </c>
      <c r="F5" s="11">
        <f>Постатейно!E78</f>
        <v>138</v>
      </c>
      <c r="G5" s="11">
        <f>Постатейно!F78</f>
        <v>198</v>
      </c>
      <c r="H5" s="11">
        <f>Постатейно!G78</f>
        <v>198</v>
      </c>
      <c r="I5" s="11">
        <f>Постатейно!H78</f>
        <v>2</v>
      </c>
      <c r="J5" s="11">
        <f>Постатейно!I78</f>
        <v>180</v>
      </c>
      <c r="K5" s="11">
        <f>Постатейно!J78</f>
        <v>4</v>
      </c>
      <c r="L5" s="11">
        <f>Постатейно!K78</f>
        <v>13</v>
      </c>
      <c r="M5" s="11">
        <f>Постатейно!L78</f>
        <v>0</v>
      </c>
      <c r="N5" s="11">
        <f>Постатейно!M78</f>
        <v>0</v>
      </c>
      <c r="O5" s="11">
        <f>Постатейно!N78</f>
        <v>178600</v>
      </c>
      <c r="P5" s="11">
        <f>Постатейно!O78</f>
        <v>107200</v>
      </c>
      <c r="Q5" s="11">
        <f>Постатейно!P78</f>
        <v>33900</v>
      </c>
      <c r="R5" s="11">
        <f>Постатейно!Q78</f>
        <v>71400</v>
      </c>
      <c r="S5" s="11">
        <f>Постатейно!R78</f>
        <v>53700</v>
      </c>
    </row>
    <row r="6" spans="1:19" ht="18" customHeight="1" x14ac:dyDescent="0.3">
      <c r="A6" s="28">
        <v>2</v>
      </c>
      <c r="B6" s="77" t="s">
        <v>11</v>
      </c>
      <c r="C6" s="4">
        <f>Постатейно!B117</f>
        <v>20</v>
      </c>
      <c r="D6" s="4">
        <f>Постатейно!C117</f>
        <v>289</v>
      </c>
      <c r="E6" s="4">
        <f>Постатейно!D117</f>
        <v>94</v>
      </c>
      <c r="F6" s="4">
        <f>Постатейно!E117</f>
        <v>195</v>
      </c>
      <c r="G6" s="4">
        <f>Постатейно!F117</f>
        <v>287</v>
      </c>
      <c r="H6" s="4">
        <f>Постатейно!G117</f>
        <v>287</v>
      </c>
      <c r="I6" s="4">
        <f>Постатейно!H117</f>
        <v>5</v>
      </c>
      <c r="J6" s="4">
        <f>Постатейно!I117</f>
        <v>206</v>
      </c>
      <c r="K6" s="4">
        <f>Постатейно!J117</f>
        <v>1</v>
      </c>
      <c r="L6" s="4">
        <f>Постатейно!K117</f>
        <v>85</v>
      </c>
      <c r="M6" s="4">
        <f>Постатейно!L117</f>
        <v>1</v>
      </c>
      <c r="N6" s="4">
        <f>Постатейно!M117</f>
        <v>0</v>
      </c>
      <c r="O6" s="4">
        <f>Постатейно!N117</f>
        <v>1553000</v>
      </c>
      <c r="P6" s="4">
        <f>Постатейно!O117</f>
        <v>1470000</v>
      </c>
      <c r="Q6" s="4">
        <f>Постатейно!P117</f>
        <v>413000</v>
      </c>
      <c r="R6" s="4">
        <f>Постатейно!Q117</f>
        <v>83000</v>
      </c>
      <c r="S6" s="4">
        <f>Постатейно!R117</f>
        <v>83000</v>
      </c>
    </row>
    <row r="7" spans="1:19" ht="18" customHeight="1" x14ac:dyDescent="0.3">
      <c r="A7" s="28">
        <v>3</v>
      </c>
      <c r="B7" s="77" t="s">
        <v>12</v>
      </c>
      <c r="C7" s="4">
        <f>Постатейно!B156</f>
        <v>24</v>
      </c>
      <c r="D7" s="4">
        <f>Постатейно!C156</f>
        <v>313</v>
      </c>
      <c r="E7" s="4">
        <f>Постатейно!D156</f>
        <v>283</v>
      </c>
      <c r="F7" s="4">
        <f>Постатейно!E156</f>
        <v>30</v>
      </c>
      <c r="G7" s="4">
        <f>Постатейно!F156</f>
        <v>307</v>
      </c>
      <c r="H7" s="4">
        <f>Постатейно!G156</f>
        <v>306</v>
      </c>
      <c r="I7" s="4">
        <f>Постатейно!H156</f>
        <v>0</v>
      </c>
      <c r="J7" s="4">
        <f>Постатейно!I156</f>
        <v>307</v>
      </c>
      <c r="K7" s="4">
        <f>Постатейно!J156</f>
        <v>0</v>
      </c>
      <c r="L7" s="4">
        <f>Постатейно!K156</f>
        <v>6</v>
      </c>
      <c r="M7" s="4">
        <f>Постатейно!L156</f>
        <v>0</v>
      </c>
      <c r="N7" s="4">
        <f>Постатейно!M156</f>
        <v>0</v>
      </c>
      <c r="O7" s="4">
        <f>Постатейно!N156</f>
        <v>1409600</v>
      </c>
      <c r="P7" s="4">
        <f>Постатейно!O156</f>
        <v>753450</v>
      </c>
      <c r="Q7" s="4">
        <f>Постатейно!P156</f>
        <v>265500</v>
      </c>
      <c r="R7" s="4">
        <f>Постатейно!Q156</f>
        <v>656150</v>
      </c>
      <c r="S7" s="4">
        <f>Постатейно!R156</f>
        <v>656150</v>
      </c>
    </row>
    <row r="8" spans="1:19" ht="18" customHeight="1" x14ac:dyDescent="0.3">
      <c r="A8" s="28">
        <v>4</v>
      </c>
      <c r="B8" s="77" t="s">
        <v>13</v>
      </c>
      <c r="C8" s="4">
        <f>Постатейно!B195</f>
        <v>27</v>
      </c>
      <c r="D8" s="4">
        <f>Постатейно!C195</f>
        <v>856</v>
      </c>
      <c r="E8" s="4">
        <f>Постатейно!D195</f>
        <v>71</v>
      </c>
      <c r="F8" s="4">
        <f>Постатейно!E195</f>
        <v>785</v>
      </c>
      <c r="G8" s="4">
        <f>Постатейно!F195</f>
        <v>856</v>
      </c>
      <c r="H8" s="4">
        <f>Постатейно!G195</f>
        <v>735</v>
      </c>
      <c r="I8" s="4">
        <f>Постатейно!H195</f>
        <v>2</v>
      </c>
      <c r="J8" s="4">
        <f>Постатейно!I195</f>
        <v>607</v>
      </c>
      <c r="K8" s="4">
        <f>Постатейно!J195</f>
        <v>0</v>
      </c>
      <c r="L8" s="4">
        <f>Постатейно!K195</f>
        <v>126</v>
      </c>
      <c r="M8" s="4">
        <f>Постатейно!L195</f>
        <v>0</v>
      </c>
      <c r="N8" s="4">
        <f>Постатейно!M195</f>
        <v>0</v>
      </c>
      <c r="O8" s="4">
        <f>Постатейно!N195</f>
        <v>1779700</v>
      </c>
      <c r="P8" s="4">
        <f>Постатейно!O195</f>
        <v>1383200</v>
      </c>
      <c r="Q8" s="4">
        <f>Постатейно!P195</f>
        <v>855000</v>
      </c>
      <c r="R8" s="4">
        <f>Постатейно!Q195</f>
        <v>396500</v>
      </c>
      <c r="S8" s="4">
        <f>Постатейно!R195</f>
        <v>396500</v>
      </c>
    </row>
    <row r="9" spans="1:19" ht="18" customHeight="1" x14ac:dyDescent="0.3">
      <c r="A9" s="28">
        <v>5</v>
      </c>
      <c r="B9" s="77" t="s">
        <v>14</v>
      </c>
      <c r="C9" s="55">
        <f>Постатейно!B234</f>
        <v>26</v>
      </c>
      <c r="D9" s="55">
        <f>Постатейно!C234</f>
        <v>259</v>
      </c>
      <c r="E9" s="55">
        <f>Постатейно!D234</f>
        <v>101</v>
      </c>
      <c r="F9" s="55">
        <f>Постатейно!E234</f>
        <v>158</v>
      </c>
      <c r="G9" s="55">
        <f>Постатейно!F234</f>
        <v>259</v>
      </c>
      <c r="H9" s="55">
        <f>Постатейно!G234</f>
        <v>245</v>
      </c>
      <c r="I9" s="55">
        <f>Постатейно!H234</f>
        <v>0</v>
      </c>
      <c r="J9" s="55">
        <f>Постатейно!I234</f>
        <v>227</v>
      </c>
      <c r="K9" s="55">
        <f>Постатейно!J234</f>
        <v>1</v>
      </c>
      <c r="L9" s="55">
        <f>Постатейно!K234</f>
        <v>5</v>
      </c>
      <c r="M9" s="55">
        <f>Постатейно!L234</f>
        <v>0</v>
      </c>
      <c r="N9" s="55">
        <f>Постатейно!M234</f>
        <v>0</v>
      </c>
      <c r="O9" s="55">
        <f>Постатейно!N234</f>
        <v>214500</v>
      </c>
      <c r="P9" s="55">
        <f>Постатейно!O234</f>
        <v>154500</v>
      </c>
      <c r="Q9" s="55">
        <f>Постатейно!P234</f>
        <v>40500</v>
      </c>
      <c r="R9" s="55">
        <f>Постатейно!Q234</f>
        <v>60000</v>
      </c>
      <c r="S9" s="55">
        <f>Постатейно!R234</f>
        <v>48500</v>
      </c>
    </row>
    <row r="10" spans="1:19" ht="18" customHeight="1" x14ac:dyDescent="0.3">
      <c r="A10" s="28">
        <v>6</v>
      </c>
      <c r="B10" s="77" t="s">
        <v>15</v>
      </c>
      <c r="C10" s="4">
        <f>Постатейно!B273</f>
        <v>19</v>
      </c>
      <c r="D10" s="4">
        <f>Постатейно!C273</f>
        <v>510</v>
      </c>
      <c r="E10" s="4">
        <f>Постатейно!D273</f>
        <v>166</v>
      </c>
      <c r="F10" s="80">
        <f>Постатейно!E273</f>
        <v>307</v>
      </c>
      <c r="G10" s="4">
        <f>Постатейно!F273</f>
        <v>473</v>
      </c>
      <c r="H10" s="4">
        <f>Постатейно!G273</f>
        <v>470</v>
      </c>
      <c r="I10" s="4">
        <f>Постатейно!H273</f>
        <v>49</v>
      </c>
      <c r="J10" s="4">
        <f>Постатейно!I273</f>
        <v>359</v>
      </c>
      <c r="K10" s="4">
        <f>Постатейно!J273</f>
        <v>0</v>
      </c>
      <c r="L10" s="4">
        <f>Постатейно!K273</f>
        <v>15</v>
      </c>
      <c r="M10" s="4">
        <f>Постатейно!L273</f>
        <v>0</v>
      </c>
      <c r="N10" s="4">
        <f>Постатейно!M273</f>
        <v>0</v>
      </c>
      <c r="O10" s="4">
        <f>Постатейно!N273</f>
        <v>799493</v>
      </c>
      <c r="P10" s="4">
        <f>Постатейно!O273</f>
        <v>561493</v>
      </c>
      <c r="Q10" s="4">
        <f>Постатейно!P273</f>
        <v>559693</v>
      </c>
      <c r="R10" s="4">
        <f>Постатейно!Q273</f>
        <v>236000</v>
      </c>
      <c r="S10" s="4">
        <f>Постатейно!R273</f>
        <v>124000</v>
      </c>
    </row>
    <row r="11" spans="1:19" ht="18" customHeight="1" x14ac:dyDescent="0.3">
      <c r="A11" s="28">
        <v>7</v>
      </c>
      <c r="B11" s="77" t="s">
        <v>16</v>
      </c>
      <c r="C11" s="55">
        <f>Постатейно!B312</f>
        <v>29</v>
      </c>
      <c r="D11" s="55">
        <f>Постатейно!C312</f>
        <v>258</v>
      </c>
      <c r="E11" s="55">
        <f>Постатейно!D312</f>
        <v>208</v>
      </c>
      <c r="F11" s="55">
        <f>Постатейно!E312</f>
        <v>50</v>
      </c>
      <c r="G11" s="55">
        <f>Постатейно!F312</f>
        <v>258</v>
      </c>
      <c r="H11" s="55">
        <f>Постатейно!G312</f>
        <v>258</v>
      </c>
      <c r="I11" s="55">
        <f>Постатейно!H312</f>
        <v>6</v>
      </c>
      <c r="J11" s="55">
        <f>Постатейно!I312</f>
        <v>238</v>
      </c>
      <c r="K11" s="55">
        <f>Постатейно!J312</f>
        <v>8</v>
      </c>
      <c r="L11" s="55">
        <f>Постатейно!K312</f>
        <v>11</v>
      </c>
      <c r="M11" s="55">
        <f>Постатейно!L312</f>
        <v>10</v>
      </c>
      <c r="N11" s="55">
        <f>Постатейно!M312</f>
        <v>0</v>
      </c>
      <c r="O11" s="55">
        <f>Постатейно!N312</f>
        <v>673700</v>
      </c>
      <c r="P11" s="55">
        <f>Постатейно!O312</f>
        <v>450200</v>
      </c>
      <c r="Q11" s="55">
        <f>Постатейно!P312</f>
        <v>388200</v>
      </c>
      <c r="R11" s="55">
        <f>Постатейно!Q312</f>
        <v>223500</v>
      </c>
      <c r="S11" s="55">
        <f>Постатейно!R312</f>
        <v>201000</v>
      </c>
    </row>
    <row r="12" spans="1:19" ht="18" customHeight="1" x14ac:dyDescent="0.25">
      <c r="A12" s="28">
        <v>8</v>
      </c>
      <c r="B12" s="77" t="s">
        <v>17</v>
      </c>
      <c r="C12" s="51">
        <f>Постатейно!B351</f>
        <v>24</v>
      </c>
      <c r="D12" s="51">
        <f>Постатейно!C351</f>
        <v>168</v>
      </c>
      <c r="E12" s="51">
        <f>Постатейно!D351</f>
        <v>163</v>
      </c>
      <c r="F12" s="51">
        <f>Постатейно!E351</f>
        <v>5</v>
      </c>
      <c r="G12" s="51">
        <f>Постатейно!F351</f>
        <v>163</v>
      </c>
      <c r="H12" s="51">
        <f>Постатейно!G351</f>
        <v>163</v>
      </c>
      <c r="I12" s="51">
        <f>Постатейно!H351</f>
        <v>5</v>
      </c>
      <c r="J12" s="51">
        <f>Постатейно!I351</f>
        <v>154</v>
      </c>
      <c r="K12" s="51">
        <f>Постатейно!J351</f>
        <v>1</v>
      </c>
      <c r="L12" s="51">
        <f>Постатейно!K351</f>
        <v>4</v>
      </c>
      <c r="M12" s="51">
        <f>Постатейно!L351</f>
        <v>4</v>
      </c>
      <c r="N12" s="51">
        <f>Постатейно!M351</f>
        <v>0</v>
      </c>
      <c r="O12" s="51">
        <f>Постатейно!N351</f>
        <v>523000</v>
      </c>
      <c r="P12" s="51">
        <f>Постатейно!O351</f>
        <v>348500</v>
      </c>
      <c r="Q12" s="51">
        <f>Постатейно!P351</f>
        <v>114000</v>
      </c>
      <c r="R12" s="51">
        <f>Постатейно!Q351</f>
        <v>174000</v>
      </c>
      <c r="S12" s="51">
        <f>Постатейно!R351</f>
        <v>151000</v>
      </c>
    </row>
    <row r="13" spans="1:19" ht="18" customHeight="1" x14ac:dyDescent="0.3">
      <c r="A13" s="28">
        <v>9</v>
      </c>
      <c r="B13" s="77" t="s">
        <v>18</v>
      </c>
      <c r="C13" s="4">
        <f>Постатейно!B390</f>
        <v>28</v>
      </c>
      <c r="D13" s="4">
        <f>Постатейно!C390</f>
        <v>260</v>
      </c>
      <c r="E13" s="4">
        <f>Постатейно!D390</f>
        <v>0</v>
      </c>
      <c r="F13" s="4">
        <f>Постатейно!E390</f>
        <v>260</v>
      </c>
      <c r="G13" s="4">
        <f>Постатейно!F390</f>
        <v>260</v>
      </c>
      <c r="H13" s="4">
        <f>Постатейно!G390</f>
        <v>236</v>
      </c>
      <c r="I13" s="4">
        <f>Постатейно!H390</f>
        <v>12</v>
      </c>
      <c r="J13" s="4">
        <f>Постатейно!I390</f>
        <v>183</v>
      </c>
      <c r="K13" s="4">
        <f>Постатейно!J390</f>
        <v>2</v>
      </c>
      <c r="L13" s="4">
        <f>Постатейно!K390</f>
        <v>39</v>
      </c>
      <c r="M13" s="4">
        <f>Постатейно!L390</f>
        <v>0</v>
      </c>
      <c r="N13" s="4">
        <f>Постатейно!M390</f>
        <v>0</v>
      </c>
      <c r="O13" s="4">
        <f>Постатейно!N390</f>
        <v>484000</v>
      </c>
      <c r="P13" s="4">
        <f>Постатейно!O390</f>
        <v>208500</v>
      </c>
      <c r="Q13" s="4">
        <f>Постатейно!P390</f>
        <v>86500</v>
      </c>
      <c r="R13" s="4">
        <f>Постатейно!Q390</f>
        <v>275500</v>
      </c>
      <c r="S13" s="4">
        <f>Постатейно!R390</f>
        <v>199000</v>
      </c>
    </row>
    <row r="14" spans="1:19" ht="18" customHeight="1" x14ac:dyDescent="0.25">
      <c r="A14" s="28">
        <v>10</v>
      </c>
      <c r="B14" s="77" t="s">
        <v>9</v>
      </c>
      <c r="C14" s="40">
        <f>Постатейно!B429</f>
        <v>24</v>
      </c>
      <c r="D14" s="40">
        <f>Постатейно!C429</f>
        <v>242</v>
      </c>
      <c r="E14" s="40">
        <f>Постатейно!D429</f>
        <v>237</v>
      </c>
      <c r="F14" s="40">
        <f>Постатейно!E429</f>
        <v>5</v>
      </c>
      <c r="G14" s="40">
        <f>Постатейно!F429</f>
        <v>242</v>
      </c>
      <c r="H14" s="40">
        <f>Постатейно!G429</f>
        <v>242</v>
      </c>
      <c r="I14" s="40">
        <f>Постатейно!H429</f>
        <v>51</v>
      </c>
      <c r="J14" s="40">
        <f>Постатейно!I429</f>
        <v>189</v>
      </c>
      <c r="K14" s="40">
        <f>Постатейно!J429</f>
        <v>0</v>
      </c>
      <c r="L14" s="40">
        <f>Постатейно!K429</f>
        <v>2</v>
      </c>
      <c r="M14" s="40">
        <f>Постатейно!L429</f>
        <v>0</v>
      </c>
      <c r="N14" s="40">
        <f>Постатейно!M429</f>
        <v>0</v>
      </c>
      <c r="O14" s="40">
        <f>Постатейно!N429</f>
        <v>378000</v>
      </c>
      <c r="P14" s="40">
        <f>Постатейно!O429</f>
        <v>303500</v>
      </c>
      <c r="Q14" s="40">
        <f>Постатейно!P429</f>
        <v>235000</v>
      </c>
      <c r="R14" s="40">
        <f>Постатейно!Q429</f>
        <v>74500</v>
      </c>
      <c r="S14" s="40">
        <f>Постатейно!R429</f>
        <v>47500</v>
      </c>
    </row>
    <row r="15" spans="1:19" ht="18" customHeight="1" x14ac:dyDescent="0.25">
      <c r="A15" s="28">
        <v>11</v>
      </c>
      <c r="B15" s="77" t="s">
        <v>19</v>
      </c>
      <c r="C15" s="51">
        <f>Постатейно!B468</f>
        <v>26</v>
      </c>
      <c r="D15" s="51">
        <f>Постатейно!C468</f>
        <v>113</v>
      </c>
      <c r="E15" s="51">
        <f>Постатейно!D468</f>
        <v>0</v>
      </c>
      <c r="F15" s="51">
        <f>Постатейно!E468</f>
        <v>113</v>
      </c>
      <c r="G15" s="51">
        <f>Постатейно!F468</f>
        <v>113</v>
      </c>
      <c r="H15" s="51">
        <f>Постатейно!G468</f>
        <v>89</v>
      </c>
      <c r="I15" s="51">
        <f>Постатейно!H468</f>
        <v>0</v>
      </c>
      <c r="J15" s="51">
        <f>Постатейно!I468</f>
        <v>70</v>
      </c>
      <c r="K15" s="51">
        <f>Постатейно!J468</f>
        <v>19</v>
      </c>
      <c r="L15" s="51">
        <f>Постатейно!K468</f>
        <v>0</v>
      </c>
      <c r="M15" s="51">
        <f>Постатейно!L468</f>
        <v>0</v>
      </c>
      <c r="N15" s="51">
        <f>Постатейно!M468</f>
        <v>18</v>
      </c>
      <c r="O15" s="51">
        <f>Постатейно!N468</f>
        <v>198000</v>
      </c>
      <c r="P15" s="51">
        <f>Постатейно!O468</f>
        <v>153500</v>
      </c>
      <c r="Q15" s="51">
        <f>Постатейно!P468</f>
        <v>43500</v>
      </c>
      <c r="R15" s="51">
        <f>Постатейно!Q468</f>
        <v>44500</v>
      </c>
      <c r="S15" s="51">
        <f>Постатейно!R468</f>
        <v>44500</v>
      </c>
    </row>
    <row r="16" spans="1:19" ht="18" customHeight="1" x14ac:dyDescent="0.25">
      <c r="A16" s="28">
        <v>12</v>
      </c>
      <c r="B16" s="77" t="s">
        <v>20</v>
      </c>
      <c r="C16" s="51">
        <f>Постатейно!B507</f>
        <v>25</v>
      </c>
      <c r="D16" s="51">
        <f>Постатейно!C507</f>
        <v>115</v>
      </c>
      <c r="E16" s="51">
        <f>Постатейно!D507</f>
        <v>41</v>
      </c>
      <c r="F16" s="51">
        <f>Постатейно!E507</f>
        <v>74</v>
      </c>
      <c r="G16" s="51">
        <f>Постатейно!F507</f>
        <v>114</v>
      </c>
      <c r="H16" s="51">
        <f>Постатейно!G507</f>
        <v>114</v>
      </c>
      <c r="I16" s="51">
        <f>Постатейно!H507</f>
        <v>2</v>
      </c>
      <c r="J16" s="51">
        <f>Постатейно!I507</f>
        <v>71</v>
      </c>
      <c r="K16" s="51">
        <f>Постатейно!J507</f>
        <v>18</v>
      </c>
      <c r="L16" s="51">
        <f>Постатейно!K507</f>
        <v>2</v>
      </c>
      <c r="M16" s="51">
        <f>Постатейно!L507</f>
        <v>0</v>
      </c>
      <c r="N16" s="51">
        <f>Постатейно!M507</f>
        <v>0</v>
      </c>
      <c r="O16" s="51">
        <f>Постатейно!N507</f>
        <v>66000</v>
      </c>
      <c r="P16" s="51">
        <f>Постатейно!O507</f>
        <v>37300</v>
      </c>
      <c r="Q16" s="51">
        <f>Постатейно!P507</f>
        <v>9700</v>
      </c>
      <c r="R16" s="51">
        <f>Постатейно!Q507</f>
        <v>28700</v>
      </c>
      <c r="S16" s="51">
        <f>Постатейно!R507</f>
        <v>28700</v>
      </c>
    </row>
    <row r="17" spans="1:21" ht="18" customHeight="1" x14ac:dyDescent="0.3">
      <c r="A17" s="28">
        <v>13</v>
      </c>
      <c r="B17" s="77" t="s">
        <v>21</v>
      </c>
      <c r="C17" s="4">
        <f>Постатейно!B546</f>
        <v>26</v>
      </c>
      <c r="D17" s="4">
        <f>Постатейно!C546</f>
        <v>259</v>
      </c>
      <c r="E17" s="4">
        <f>Постатейно!D546</f>
        <v>231</v>
      </c>
      <c r="F17" s="4">
        <f>Постатейно!E546</f>
        <v>28</v>
      </c>
      <c r="G17" s="4">
        <f>Постатейно!F546</f>
        <v>259</v>
      </c>
      <c r="H17" s="4">
        <f>Постатейно!G546</f>
        <v>258</v>
      </c>
      <c r="I17" s="4">
        <f>Постатейно!H546</f>
        <v>2</v>
      </c>
      <c r="J17" s="4">
        <f>Постатейно!I546</f>
        <v>249</v>
      </c>
      <c r="K17" s="4">
        <f>Постатейно!J546</f>
        <v>4</v>
      </c>
      <c r="L17" s="4">
        <f>Постатейно!K546</f>
        <v>2</v>
      </c>
      <c r="M17" s="4">
        <f>Постатейно!L546</f>
        <v>1</v>
      </c>
      <c r="N17" s="4">
        <f>Постатейно!M546</f>
        <v>0</v>
      </c>
      <c r="O17" s="4">
        <f>Постатейно!N546</f>
        <v>494500</v>
      </c>
      <c r="P17" s="4">
        <f>Постатейно!O546</f>
        <v>143500</v>
      </c>
      <c r="Q17" s="4">
        <f>Постатейно!P546</f>
        <v>59000</v>
      </c>
      <c r="R17" s="4">
        <f>Постатейно!Q546</f>
        <v>351000</v>
      </c>
      <c r="S17" s="4">
        <f>Постатейно!R546</f>
        <v>298500</v>
      </c>
    </row>
    <row r="18" spans="1:21" ht="18" customHeight="1" x14ac:dyDescent="0.25">
      <c r="A18" s="28">
        <v>14</v>
      </c>
      <c r="B18" s="77" t="s">
        <v>22</v>
      </c>
      <c r="C18" s="56">
        <f>Постатейно!B585</f>
        <v>24</v>
      </c>
      <c r="D18" s="56">
        <f>Постатейно!C585</f>
        <v>140</v>
      </c>
      <c r="E18" s="56">
        <f>Постатейно!D585</f>
        <v>72</v>
      </c>
      <c r="F18" s="56">
        <f>Постатейно!E585</f>
        <v>68</v>
      </c>
      <c r="G18" s="56">
        <f>Постатейно!F585</f>
        <v>140</v>
      </c>
      <c r="H18" s="56">
        <f>Постатейно!G585</f>
        <v>140</v>
      </c>
      <c r="I18" s="56">
        <f>Постатейно!H585</f>
        <v>5</v>
      </c>
      <c r="J18" s="56">
        <f>Постатейно!I585</f>
        <v>104</v>
      </c>
      <c r="K18" s="56">
        <f>Постатейно!J585</f>
        <v>2</v>
      </c>
      <c r="L18" s="56">
        <f>Постатейно!K585</f>
        <v>8</v>
      </c>
      <c r="M18" s="56">
        <f>Постатейно!L585</f>
        <v>0</v>
      </c>
      <c r="N18" s="56">
        <f>Постатейно!M585</f>
        <v>0</v>
      </c>
      <c r="O18" s="56">
        <f>Постатейно!N585</f>
        <v>119000</v>
      </c>
      <c r="P18" s="56">
        <f>Постатейно!O585</f>
        <v>95000</v>
      </c>
      <c r="Q18" s="56">
        <f>Постатейно!P585</f>
        <v>56500</v>
      </c>
      <c r="R18" s="56">
        <f>Постатейно!Q585</f>
        <v>26000</v>
      </c>
      <c r="S18" s="56">
        <f>Постатейно!R585</f>
        <v>26000</v>
      </c>
    </row>
    <row r="19" spans="1:21" ht="18" customHeight="1" x14ac:dyDescent="0.3">
      <c r="A19" s="28">
        <v>15</v>
      </c>
      <c r="B19" s="77" t="s">
        <v>23</v>
      </c>
      <c r="C19" s="4">
        <f>Постатейно!B624</f>
        <v>29</v>
      </c>
      <c r="D19" s="4">
        <f>Постатейно!C624</f>
        <v>123</v>
      </c>
      <c r="E19" s="4">
        <f>Постатейно!D624</f>
        <v>100</v>
      </c>
      <c r="F19" s="4">
        <f>Постатейно!E624</f>
        <v>23</v>
      </c>
      <c r="G19" s="4">
        <f>Постатейно!F624</f>
        <v>118</v>
      </c>
      <c r="H19" s="4">
        <f>Постатейно!G624</f>
        <v>118</v>
      </c>
      <c r="I19" s="4">
        <f>Постатейно!H624</f>
        <v>0</v>
      </c>
      <c r="J19" s="4">
        <f>Постатейно!I624</f>
        <v>95</v>
      </c>
      <c r="K19" s="4">
        <f>Постатейно!J624</f>
        <v>0</v>
      </c>
      <c r="L19" s="4">
        <f>Постатейно!K624</f>
        <v>23</v>
      </c>
      <c r="M19" s="4">
        <f>Постатейно!L624</f>
        <v>0</v>
      </c>
      <c r="N19" s="4">
        <f>Постатейно!M624</f>
        <v>0</v>
      </c>
      <c r="O19" s="4">
        <f>Постатейно!N624</f>
        <v>147350</v>
      </c>
      <c r="P19" s="4">
        <f>Постатейно!O624</f>
        <v>115701.35</v>
      </c>
      <c r="Q19" s="4">
        <f>Постатейно!P624</f>
        <v>66800</v>
      </c>
      <c r="R19" s="4">
        <f>Постатейно!Q624</f>
        <v>31648.65</v>
      </c>
      <c r="S19" s="4">
        <f>Постатейно!R624</f>
        <v>28000</v>
      </c>
    </row>
    <row r="20" spans="1:21" ht="32.25" customHeight="1" x14ac:dyDescent="0.3">
      <c r="A20" s="83">
        <v>16</v>
      </c>
      <c r="B20" s="77" t="s">
        <v>24</v>
      </c>
      <c r="C20" s="4">
        <f>Постатейно!B663</f>
        <v>28</v>
      </c>
      <c r="D20" s="4">
        <f>Постатейно!C663</f>
        <v>270</v>
      </c>
      <c r="E20" s="4">
        <f>Постатейно!D663</f>
        <v>248</v>
      </c>
      <c r="F20" s="4">
        <f>Постатейно!E663</f>
        <v>0</v>
      </c>
      <c r="G20" s="4">
        <f>Постатейно!F663</f>
        <v>270</v>
      </c>
      <c r="H20" s="4">
        <f>Постатейно!G663</f>
        <v>269</v>
      </c>
      <c r="I20" s="4">
        <f>Постатейно!H663</f>
        <v>4</v>
      </c>
      <c r="J20" s="4">
        <f>Постатейно!I663</f>
        <v>266</v>
      </c>
      <c r="K20" s="4">
        <f>Постатейно!J663</f>
        <v>0</v>
      </c>
      <c r="L20" s="4">
        <f>Постатейно!K663</f>
        <v>0</v>
      </c>
      <c r="M20" s="4">
        <f>Постатейно!L663</f>
        <v>12</v>
      </c>
      <c r="N20" s="4">
        <f>Постатейно!M663</f>
        <v>0</v>
      </c>
      <c r="O20" s="4">
        <f>Постатейно!N663</f>
        <v>733500</v>
      </c>
      <c r="P20" s="4">
        <f>Постатейно!O663</f>
        <v>339800</v>
      </c>
      <c r="Q20" s="4">
        <f>Постатейно!P663</f>
        <v>172500</v>
      </c>
      <c r="R20" s="4">
        <f>Постатейно!Q663</f>
        <v>393700</v>
      </c>
      <c r="S20" s="4">
        <f>Постатейно!R663</f>
        <v>394200</v>
      </c>
    </row>
    <row r="21" spans="1:21" ht="18" customHeight="1" x14ac:dyDescent="0.3">
      <c r="A21" s="28">
        <v>17</v>
      </c>
      <c r="B21" s="77" t="s">
        <v>25</v>
      </c>
      <c r="C21" s="4">
        <f>Постатейно!B702</f>
        <v>24</v>
      </c>
      <c r="D21" s="4">
        <f>Постатейно!C702</f>
        <v>623</v>
      </c>
      <c r="E21" s="4">
        <f>Постатейно!D702</f>
        <v>614</v>
      </c>
      <c r="F21" s="4">
        <f>Постатейно!E702</f>
        <v>9</v>
      </c>
      <c r="G21" s="4">
        <f>Постатейно!F702</f>
        <v>623</v>
      </c>
      <c r="H21" s="4">
        <f>Постатейно!G702</f>
        <v>623</v>
      </c>
      <c r="I21" s="4">
        <f>Постатейно!H702</f>
        <v>21</v>
      </c>
      <c r="J21" s="4">
        <f>Постатейно!I702</f>
        <v>549</v>
      </c>
      <c r="K21" s="4">
        <f>Постатейно!J702</f>
        <v>27</v>
      </c>
      <c r="L21" s="4">
        <f>Постатейно!K702</f>
        <v>21</v>
      </c>
      <c r="M21" s="4">
        <f>Постатейно!L702</f>
        <v>5</v>
      </c>
      <c r="N21" s="4">
        <f>Постатейно!M702</f>
        <v>564</v>
      </c>
      <c r="O21" s="4">
        <f>Постатейно!N702</f>
        <v>830000</v>
      </c>
      <c r="P21" s="4">
        <f>Постатейно!O702</f>
        <v>445500</v>
      </c>
      <c r="Q21" s="4">
        <f>Постатейно!P702</f>
        <v>138000</v>
      </c>
      <c r="R21" s="4">
        <f>Постатейно!Q702</f>
        <v>384500</v>
      </c>
      <c r="S21" s="4">
        <f>Постатейно!R702</f>
        <v>249000</v>
      </c>
    </row>
    <row r="22" spans="1:21" ht="18" customHeight="1" thickBot="1" x14ac:dyDescent="0.35">
      <c r="A22" s="28">
        <v>18</v>
      </c>
      <c r="B22" s="85" t="s">
        <v>26</v>
      </c>
      <c r="C22" s="10">
        <f>Постатейно!B741</f>
        <v>20</v>
      </c>
      <c r="D22" s="10">
        <f>Постатейно!C741</f>
        <v>486</v>
      </c>
      <c r="E22" s="10">
        <f>Постатейно!D741</f>
        <v>77</v>
      </c>
      <c r="F22" s="10">
        <f>Постатейно!E741</f>
        <v>415</v>
      </c>
      <c r="G22" s="10">
        <f>Постатейно!F741</f>
        <v>473</v>
      </c>
      <c r="H22" s="10">
        <f>Постатейно!G741</f>
        <v>318</v>
      </c>
      <c r="I22" s="10">
        <f>Постатейно!H741</f>
        <v>12</v>
      </c>
      <c r="J22" s="10">
        <f>Постатейно!I741</f>
        <v>237</v>
      </c>
      <c r="K22" s="10">
        <f>Постатейно!J741</f>
        <v>3</v>
      </c>
      <c r="L22" s="10">
        <f>Постатейно!K741</f>
        <v>66</v>
      </c>
      <c r="M22" s="10">
        <f>Постатейно!L741</f>
        <v>2</v>
      </c>
      <c r="N22" s="10">
        <f>Постатейно!M741</f>
        <v>102</v>
      </c>
      <c r="O22" s="10">
        <f>Постатейно!N741</f>
        <v>425000</v>
      </c>
      <c r="P22" s="10">
        <f>Постатейно!O741</f>
        <v>384500</v>
      </c>
      <c r="Q22" s="10">
        <f>Постатейно!P741</f>
        <v>125000</v>
      </c>
      <c r="R22" s="10">
        <f>Постатейно!Q741</f>
        <v>28500</v>
      </c>
      <c r="S22" s="10">
        <f>Постатейно!R741</f>
        <v>27000</v>
      </c>
    </row>
    <row r="23" spans="1:21" ht="23.25" customHeight="1" thickBot="1" x14ac:dyDescent="0.3">
      <c r="A23" s="19"/>
      <c r="B23" s="78" t="s">
        <v>35</v>
      </c>
      <c r="C23" s="79">
        <f>C5+C6+C7+C8+C9+C10+C11+C12+C13+C14+C15+C16+C17+C18+C19+C20+C21+C22</f>
        <v>448</v>
      </c>
      <c r="D23" s="79">
        <f>D5+D6+D7+D8+D9+D10+D11+D12+D13+D14+D15+D16+D17+D18+D19+D20+D21+D22</f>
        <v>5487</v>
      </c>
      <c r="E23" s="79">
        <f t="shared" ref="E23:S23" si="0">E5+E6+E7+E8+E9+E10+E11+E12+E13+E14+E15+E16+E17+E18+E19+E20+E21+E22</f>
        <v>2771</v>
      </c>
      <c r="F23" s="79">
        <f t="shared" si="0"/>
        <v>2663</v>
      </c>
      <c r="G23" s="79">
        <f t="shared" si="0"/>
        <v>5413</v>
      </c>
      <c r="H23" s="79">
        <f t="shared" si="0"/>
        <v>5069</v>
      </c>
      <c r="I23" s="79">
        <f t="shared" si="0"/>
        <v>178</v>
      </c>
      <c r="J23" s="79">
        <f t="shared" si="0"/>
        <v>4291</v>
      </c>
      <c r="K23" s="79">
        <f t="shared" si="0"/>
        <v>90</v>
      </c>
      <c r="L23" s="79">
        <f t="shared" si="0"/>
        <v>428</v>
      </c>
      <c r="M23" s="79">
        <f t="shared" si="0"/>
        <v>35</v>
      </c>
      <c r="N23" s="79">
        <f t="shared" si="0"/>
        <v>684</v>
      </c>
      <c r="O23" s="79">
        <f t="shared" si="0"/>
        <v>11006943</v>
      </c>
      <c r="P23" s="79">
        <f t="shared" si="0"/>
        <v>7455344.3499999996</v>
      </c>
      <c r="Q23" s="79">
        <f t="shared" si="0"/>
        <v>3662293</v>
      </c>
      <c r="R23" s="79">
        <f t="shared" si="0"/>
        <v>3539098.65</v>
      </c>
      <c r="S23" s="79">
        <f t="shared" si="0"/>
        <v>3056250</v>
      </c>
    </row>
    <row r="24" spans="1:21" x14ac:dyDescent="0.25">
      <c r="A24" s="19"/>
      <c r="B24" s="37"/>
      <c r="C24" s="5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21" x14ac:dyDescent="0.25">
      <c r="A25" s="19"/>
      <c r="B25" s="20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63"/>
      <c r="S25" s="63"/>
    </row>
    <row r="26" spans="1:21" x14ac:dyDescent="0.25">
      <c r="A26" s="1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63"/>
      <c r="S26" s="63"/>
    </row>
    <row r="27" spans="1:21" x14ac:dyDescent="0.25">
      <c r="A27" s="1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63"/>
      <c r="S27" s="63"/>
    </row>
    <row r="28" spans="1:21" ht="15.75" x14ac:dyDescent="0.3">
      <c r="A28" s="1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8"/>
      <c r="P28" s="8"/>
      <c r="Q28" s="8"/>
      <c r="R28" s="8"/>
      <c r="S28" s="8"/>
      <c r="T28" s="3"/>
      <c r="U28" s="3"/>
    </row>
    <row r="29" spans="1:21" ht="15.75" x14ac:dyDescent="0.3">
      <c r="A29" s="1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8"/>
      <c r="P29" s="8"/>
      <c r="Q29" s="8"/>
      <c r="R29" s="8"/>
      <c r="S29" s="8"/>
      <c r="T29" s="3"/>
      <c r="U29" s="3"/>
    </row>
    <row r="30" spans="1:21" ht="15.75" x14ac:dyDescent="0.3">
      <c r="A30" s="19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8"/>
      <c r="P30" s="8"/>
      <c r="Q30" s="8"/>
      <c r="R30" s="8"/>
      <c r="S30" s="8"/>
      <c r="T30" s="3"/>
      <c r="U30" s="3"/>
    </row>
    <row r="31" spans="1:21" ht="15.75" x14ac:dyDescent="0.3">
      <c r="A31" s="1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8"/>
      <c r="P31" s="8"/>
      <c r="Q31" s="8"/>
      <c r="R31" s="8"/>
      <c r="S31" s="8"/>
      <c r="T31" s="3"/>
      <c r="U31" s="3"/>
    </row>
    <row r="32" spans="1:21" ht="15.75" x14ac:dyDescent="0.3">
      <c r="A32" s="19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8"/>
      <c r="P32" s="8"/>
      <c r="Q32" s="8"/>
      <c r="R32" s="8"/>
      <c r="S32" s="8"/>
      <c r="T32" s="3"/>
      <c r="U32" s="3"/>
    </row>
    <row r="33" spans="15:19" x14ac:dyDescent="0.25">
      <c r="O33" s="3"/>
      <c r="P33" s="3"/>
      <c r="Q33" s="3"/>
      <c r="R33" s="3"/>
      <c r="S33" s="3"/>
    </row>
  </sheetData>
  <dataConsolidate/>
  <mergeCells count="14">
    <mergeCell ref="P2:Q3"/>
    <mergeCell ref="R2:S3"/>
    <mergeCell ref="A2:A4"/>
    <mergeCell ref="C2:C4"/>
    <mergeCell ref="B2:B4"/>
    <mergeCell ref="N2:N4"/>
    <mergeCell ref="O2:O3"/>
    <mergeCell ref="H3:H4"/>
    <mergeCell ref="I3:J3"/>
    <mergeCell ref="K3:L3"/>
    <mergeCell ref="H2:L2"/>
    <mergeCell ref="M2:M4"/>
    <mergeCell ref="G2:G4"/>
    <mergeCell ref="D2:F3"/>
  </mergeCells>
  <phoneticPr fontId="9" type="noConversion"/>
  <printOptions headings="1"/>
  <pageMargins left="0" right="0" top="0" bottom="0" header="0" footer="0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868"/>
  <sheetViews>
    <sheetView tabSelected="1" zoomScale="80" zoomScaleNormal="80" zoomScalePageLayoutView="90" workbookViewId="0">
      <pane xSplit="16" ySplit="4" topLeftCell="Q5" activePane="bottomRight" state="frozen"/>
      <selection pane="topRight" activeCell="Q1" sqref="Q1"/>
      <selection pane="bottomLeft" activeCell="A8" sqref="A8"/>
      <selection pane="bottomRight"/>
    </sheetView>
  </sheetViews>
  <sheetFormatPr defaultColWidth="8.85546875" defaultRowHeight="15" x14ac:dyDescent="0.25"/>
  <cols>
    <col min="1" max="1" width="47.7109375" customWidth="1"/>
    <col min="2" max="2" width="9" customWidth="1"/>
    <col min="3" max="3" width="13" customWidth="1"/>
    <col min="4" max="4" width="11" customWidth="1"/>
    <col min="5" max="5" width="13.28515625" customWidth="1"/>
    <col min="6" max="6" width="11.28515625" customWidth="1"/>
    <col min="7" max="7" width="10.28515625" customWidth="1"/>
    <col min="8" max="8" width="9.42578125" customWidth="1"/>
    <col min="9" max="9" width="10.42578125" customWidth="1"/>
    <col min="10" max="10" width="10.85546875" customWidth="1"/>
    <col min="11" max="11" width="11.140625" customWidth="1"/>
    <col min="12" max="12" width="12.42578125" customWidth="1"/>
    <col min="13" max="13" width="11.42578125" customWidth="1"/>
    <col min="14" max="14" width="19.28515625" customWidth="1"/>
    <col min="15" max="15" width="16.42578125" customWidth="1"/>
    <col min="16" max="16" width="17.28515625" customWidth="1"/>
    <col min="17" max="18" width="12.5703125" bestFit="1" customWidth="1"/>
  </cols>
  <sheetData>
    <row r="1" spans="1:18" ht="21" customHeight="1" thickBot="1" x14ac:dyDescent="0.3">
      <c r="A1" s="18" t="s">
        <v>118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8" s="1" customFormat="1" ht="48" customHeight="1" thickBot="1" x14ac:dyDescent="0.3">
      <c r="A2" s="108" t="s">
        <v>37</v>
      </c>
      <c r="B2" s="94" t="s">
        <v>0</v>
      </c>
      <c r="C2" s="88" t="s">
        <v>1</v>
      </c>
      <c r="D2" s="106"/>
      <c r="E2" s="89"/>
      <c r="F2" s="94" t="s">
        <v>2</v>
      </c>
      <c r="G2" s="103" t="s">
        <v>3</v>
      </c>
      <c r="H2" s="104"/>
      <c r="I2" s="104"/>
      <c r="J2" s="104"/>
      <c r="K2" s="105"/>
      <c r="L2" s="97" t="s">
        <v>85</v>
      </c>
      <c r="M2" s="97" t="s">
        <v>86</v>
      </c>
      <c r="N2" s="94" t="s">
        <v>4</v>
      </c>
      <c r="O2" s="88" t="s">
        <v>5</v>
      </c>
      <c r="P2" s="89"/>
      <c r="Q2" s="106" t="s">
        <v>44</v>
      </c>
      <c r="R2" s="89"/>
    </row>
    <row r="3" spans="1:18" s="1" customFormat="1" ht="48" customHeight="1" x14ac:dyDescent="0.25">
      <c r="A3" s="109"/>
      <c r="B3" s="95"/>
      <c r="C3" s="90"/>
      <c r="D3" s="107"/>
      <c r="E3" s="91"/>
      <c r="F3" s="95"/>
      <c r="G3" s="94" t="s">
        <v>7</v>
      </c>
      <c r="H3" s="101" t="s">
        <v>79</v>
      </c>
      <c r="I3" s="102"/>
      <c r="J3" s="101" t="s">
        <v>82</v>
      </c>
      <c r="K3" s="102"/>
      <c r="L3" s="98"/>
      <c r="M3" s="98"/>
      <c r="N3" s="100"/>
      <c r="O3" s="90"/>
      <c r="P3" s="91"/>
      <c r="Q3" s="107"/>
      <c r="R3" s="91"/>
    </row>
    <row r="4" spans="1:18" s="1" customFormat="1" ht="113.45" customHeight="1" thickBot="1" x14ac:dyDescent="0.3">
      <c r="A4" s="110"/>
      <c r="B4" s="96"/>
      <c r="C4" s="22" t="s">
        <v>6</v>
      </c>
      <c r="D4" s="23" t="s">
        <v>77</v>
      </c>
      <c r="E4" s="24" t="s">
        <v>78</v>
      </c>
      <c r="F4" s="96"/>
      <c r="G4" s="96"/>
      <c r="H4" s="22" t="s">
        <v>80</v>
      </c>
      <c r="I4" s="25" t="s">
        <v>81</v>
      </c>
      <c r="J4" s="22" t="s">
        <v>83</v>
      </c>
      <c r="K4" s="24" t="s">
        <v>116</v>
      </c>
      <c r="L4" s="99"/>
      <c r="M4" s="99"/>
      <c r="N4" s="26" t="s">
        <v>6</v>
      </c>
      <c r="O4" s="22" t="s">
        <v>6</v>
      </c>
      <c r="P4" s="24" t="s">
        <v>38</v>
      </c>
      <c r="Q4" s="27" t="s">
        <v>6</v>
      </c>
      <c r="R4" s="24" t="s">
        <v>8</v>
      </c>
    </row>
    <row r="5" spans="1:18" ht="26.25" customHeight="1" x14ac:dyDescent="0.25">
      <c r="A5" s="71" t="s">
        <v>47</v>
      </c>
      <c r="B5" s="38"/>
      <c r="C5" s="38">
        <f>C43+C82+C121+C160+C199+C238+C277+C316+C355+C394+C433+C472+C511+C550+C589+C628+C667+C706</f>
        <v>375</v>
      </c>
      <c r="D5" s="38">
        <f>D43+D82+D121+D160+D199+D238+D277+D316+D355+D394+D433+D472+D511+D550+D589+D628+D667+D706</f>
        <v>126</v>
      </c>
      <c r="E5" s="38">
        <f t="shared" ref="E5:R6" si="0">E43+E82+E121+E160+E199+E238+E277+E316+E355+E394+E433+E472+E511+E550+E589+E628+E667+E706</f>
        <v>252</v>
      </c>
      <c r="F5" s="38">
        <f t="shared" si="0"/>
        <v>354</v>
      </c>
      <c r="G5" s="38">
        <f t="shared" si="0"/>
        <v>347</v>
      </c>
      <c r="H5" s="38">
        <f t="shared" si="0"/>
        <v>7</v>
      </c>
      <c r="I5" s="38">
        <f t="shared" si="0"/>
        <v>272</v>
      </c>
      <c r="J5" s="38">
        <f t="shared" si="0"/>
        <v>13</v>
      </c>
      <c r="K5" s="38">
        <f t="shared" si="0"/>
        <v>53</v>
      </c>
      <c r="L5" s="38">
        <f t="shared" si="0"/>
        <v>2</v>
      </c>
      <c r="M5" s="38">
        <f t="shared" si="0"/>
        <v>23</v>
      </c>
      <c r="N5" s="38">
        <f t="shared" si="0"/>
        <v>562200</v>
      </c>
      <c r="O5" s="38">
        <f t="shared" si="0"/>
        <v>369000</v>
      </c>
      <c r="P5" s="38">
        <f t="shared" si="0"/>
        <v>169500</v>
      </c>
      <c r="Q5" s="38">
        <f t="shared" si="0"/>
        <v>209700</v>
      </c>
      <c r="R5" s="38">
        <f t="shared" si="0"/>
        <v>162200</v>
      </c>
    </row>
    <row r="6" spans="1:18" ht="59.25" customHeight="1" x14ac:dyDescent="0.25">
      <c r="A6" s="71" t="s">
        <v>110</v>
      </c>
      <c r="B6" s="39"/>
      <c r="C6" s="38">
        <f>C44+C83+C122+C161+C200+C239+C278+C317+C356+C395+C434+C473+C512+C551+C590+C629+C668+C707</f>
        <v>1</v>
      </c>
      <c r="D6" s="38">
        <f t="shared" ref="D6:K40" si="1">D44+D83+D122+D161+D200+D239+D278+D317+D356+D395+D434+D473+D512+D551+D590+D629+D668+D707</f>
        <v>1</v>
      </c>
      <c r="E6" s="38">
        <f t="shared" si="1"/>
        <v>0</v>
      </c>
      <c r="F6" s="38">
        <f t="shared" si="1"/>
        <v>1</v>
      </c>
      <c r="G6" s="38">
        <f t="shared" si="1"/>
        <v>1</v>
      </c>
      <c r="H6" s="38">
        <f t="shared" si="1"/>
        <v>0</v>
      </c>
      <c r="I6" s="38">
        <f t="shared" si="1"/>
        <v>1</v>
      </c>
      <c r="J6" s="38">
        <f t="shared" si="1"/>
        <v>0</v>
      </c>
      <c r="K6" s="38">
        <f t="shared" si="1"/>
        <v>0</v>
      </c>
      <c r="L6" s="38">
        <f t="shared" ref="L6:Q6" si="2">L44+L83+L122+L161+L200+L239+L278+L317+L356+L395+L434+L473+L512+L551+L590+L629+L668+L707</f>
        <v>0</v>
      </c>
      <c r="M6" s="38">
        <f t="shared" si="2"/>
        <v>0</v>
      </c>
      <c r="N6" s="38">
        <f t="shared" si="2"/>
        <v>2000</v>
      </c>
      <c r="O6" s="38">
        <f t="shared" si="2"/>
        <v>2000</v>
      </c>
      <c r="P6" s="38">
        <f t="shared" si="2"/>
        <v>0</v>
      </c>
      <c r="Q6" s="38">
        <f t="shared" si="2"/>
        <v>0</v>
      </c>
      <c r="R6" s="38">
        <f t="shared" si="0"/>
        <v>0</v>
      </c>
    </row>
    <row r="7" spans="1:18" ht="22.5" customHeight="1" x14ac:dyDescent="0.25">
      <c r="A7" s="72" t="s">
        <v>46</v>
      </c>
      <c r="B7" s="39"/>
      <c r="C7" s="38">
        <f t="shared" ref="C7:C40" si="3">C45+C84+C123+C162+C201+C240+C279+C318+C357+C396+C435+C474+C513+C552+C591+C630+C669+C708</f>
        <v>7</v>
      </c>
      <c r="D7" s="38">
        <f t="shared" si="1"/>
        <v>3</v>
      </c>
      <c r="E7" s="38">
        <f t="shared" si="1"/>
        <v>4</v>
      </c>
      <c r="F7" s="38">
        <f t="shared" si="1"/>
        <v>7</v>
      </c>
      <c r="G7" s="38">
        <f t="shared" si="1"/>
        <v>8</v>
      </c>
      <c r="H7" s="38">
        <f t="shared" si="1"/>
        <v>0</v>
      </c>
      <c r="I7" s="38">
        <f t="shared" si="1"/>
        <v>7</v>
      </c>
      <c r="J7" s="38">
        <f t="shared" si="1"/>
        <v>0</v>
      </c>
      <c r="K7" s="38">
        <f t="shared" si="1"/>
        <v>1</v>
      </c>
      <c r="L7" s="38">
        <f t="shared" ref="L7:R7" si="4">L45+L84+L123+L162+L201+L240+L279+L318+L357+L396+L435+L474+L513+L552+L591+L630+L669+L708</f>
        <v>0</v>
      </c>
      <c r="M7" s="38">
        <f t="shared" si="4"/>
        <v>0</v>
      </c>
      <c r="N7" s="38">
        <f t="shared" si="4"/>
        <v>16000</v>
      </c>
      <c r="O7" s="38">
        <f t="shared" si="4"/>
        <v>9000</v>
      </c>
      <c r="P7" s="38">
        <f t="shared" si="4"/>
        <v>3000</v>
      </c>
      <c r="Q7" s="38">
        <f t="shared" si="4"/>
        <v>7000</v>
      </c>
      <c r="R7" s="38">
        <f t="shared" si="4"/>
        <v>7000</v>
      </c>
    </row>
    <row r="8" spans="1:18" ht="24.75" customHeight="1" x14ac:dyDescent="0.25">
      <c r="A8" s="72" t="s">
        <v>92</v>
      </c>
      <c r="B8" s="39"/>
      <c r="C8" s="38">
        <f t="shared" si="3"/>
        <v>1685</v>
      </c>
      <c r="D8" s="38">
        <f t="shared" si="1"/>
        <v>1018</v>
      </c>
      <c r="E8" s="38">
        <f t="shared" si="1"/>
        <v>653</v>
      </c>
      <c r="F8" s="38">
        <f t="shared" si="1"/>
        <v>1677</v>
      </c>
      <c r="G8" s="38">
        <f t="shared" si="1"/>
        <v>1632</v>
      </c>
      <c r="H8" s="38">
        <f t="shared" si="1"/>
        <v>0</v>
      </c>
      <c r="I8" s="38">
        <f t="shared" si="1"/>
        <v>1427</v>
      </c>
      <c r="J8" s="38">
        <f t="shared" si="1"/>
        <v>35</v>
      </c>
      <c r="K8" s="38">
        <f t="shared" si="1"/>
        <v>125</v>
      </c>
      <c r="L8" s="38">
        <f t="shared" ref="L8:R8" si="5">L46+L85+L124+L163+L202+L241+L280+L319+L358+L397+L436+L475+L514+L553+L592+L631+L670+L709</f>
        <v>7</v>
      </c>
      <c r="M8" s="38">
        <f t="shared" si="5"/>
        <v>576</v>
      </c>
      <c r="N8" s="38">
        <f t="shared" si="5"/>
        <v>1089050</v>
      </c>
      <c r="O8" s="38">
        <f t="shared" si="5"/>
        <v>770901.35</v>
      </c>
      <c r="P8" s="38">
        <f t="shared" si="5"/>
        <v>259400</v>
      </c>
      <c r="Q8" s="38">
        <f t="shared" si="5"/>
        <v>317648.65000000002</v>
      </c>
      <c r="R8" s="38">
        <f t="shared" si="5"/>
        <v>204100</v>
      </c>
    </row>
    <row r="9" spans="1:18" ht="57.75" customHeight="1" x14ac:dyDescent="0.25">
      <c r="A9" s="72" t="s">
        <v>63</v>
      </c>
      <c r="B9" s="39"/>
      <c r="C9" s="38">
        <f t="shared" si="3"/>
        <v>25</v>
      </c>
      <c r="D9" s="38">
        <f t="shared" si="1"/>
        <v>2</v>
      </c>
      <c r="E9" s="38">
        <f t="shared" si="1"/>
        <v>23</v>
      </c>
      <c r="F9" s="38">
        <f t="shared" si="1"/>
        <v>23</v>
      </c>
      <c r="G9" s="38">
        <f t="shared" si="1"/>
        <v>23</v>
      </c>
      <c r="H9" s="38">
        <f t="shared" si="1"/>
        <v>2</v>
      </c>
      <c r="I9" s="38">
        <f t="shared" si="1"/>
        <v>20</v>
      </c>
      <c r="J9" s="38">
        <f t="shared" si="1"/>
        <v>1</v>
      </c>
      <c r="K9" s="38">
        <f t="shared" si="1"/>
        <v>2</v>
      </c>
      <c r="L9" s="38">
        <f t="shared" ref="L9:R9" si="6">L47+L86+L125+L164+L203+L242+L281+L320+L359+L398+L437+L476+L515+L554+L593+L632+L671+L710</f>
        <v>0</v>
      </c>
      <c r="M9" s="38">
        <f t="shared" si="6"/>
        <v>0</v>
      </c>
      <c r="N9" s="38">
        <f t="shared" si="6"/>
        <v>49500</v>
      </c>
      <c r="O9" s="38">
        <f t="shared" si="6"/>
        <v>28000</v>
      </c>
      <c r="P9" s="38">
        <f t="shared" si="6"/>
        <v>3500</v>
      </c>
      <c r="Q9" s="38">
        <f t="shared" si="6"/>
        <v>21500</v>
      </c>
      <c r="R9" s="38">
        <f t="shared" si="6"/>
        <v>20000</v>
      </c>
    </row>
    <row r="10" spans="1:18" ht="44.25" customHeight="1" x14ac:dyDescent="0.25">
      <c r="A10" s="72" t="s">
        <v>76</v>
      </c>
      <c r="B10" s="39"/>
      <c r="C10" s="38">
        <f t="shared" si="3"/>
        <v>127</v>
      </c>
      <c r="D10" s="38">
        <f t="shared" si="1"/>
        <v>14</v>
      </c>
      <c r="E10" s="38">
        <f t="shared" si="1"/>
        <v>109</v>
      </c>
      <c r="F10" s="38">
        <f t="shared" si="1"/>
        <v>128</v>
      </c>
      <c r="G10" s="38">
        <f t="shared" si="1"/>
        <v>120</v>
      </c>
      <c r="H10" s="38">
        <f t="shared" si="1"/>
        <v>23</v>
      </c>
      <c r="I10" s="38">
        <f t="shared" si="1"/>
        <v>86</v>
      </c>
      <c r="J10" s="38">
        <f t="shared" si="1"/>
        <v>4</v>
      </c>
      <c r="K10" s="38">
        <f t="shared" si="1"/>
        <v>7</v>
      </c>
      <c r="L10" s="38">
        <f t="shared" ref="L10:R10" si="7">L48+L87+L126+L165+L204+L243+L282+L321+L360+L399+L438+L477+L516+L555+L594+L633+L672+L711</f>
        <v>0</v>
      </c>
      <c r="M10" s="38">
        <f t="shared" si="7"/>
        <v>6</v>
      </c>
      <c r="N10" s="38">
        <f t="shared" si="7"/>
        <v>118500</v>
      </c>
      <c r="O10" s="38">
        <f t="shared" si="7"/>
        <v>50000</v>
      </c>
      <c r="P10" s="38">
        <f t="shared" si="7"/>
        <v>14000</v>
      </c>
      <c r="Q10" s="38">
        <f t="shared" si="7"/>
        <v>68500</v>
      </c>
      <c r="R10" s="38">
        <f t="shared" si="7"/>
        <v>65000</v>
      </c>
    </row>
    <row r="11" spans="1:18" ht="37.5" customHeight="1" x14ac:dyDescent="0.25">
      <c r="A11" s="72" t="s">
        <v>90</v>
      </c>
      <c r="B11" s="39"/>
      <c r="C11" s="38">
        <f t="shared" si="3"/>
        <v>46</v>
      </c>
      <c r="D11" s="38">
        <f t="shared" si="1"/>
        <v>16</v>
      </c>
      <c r="E11" s="38">
        <f t="shared" si="1"/>
        <v>30</v>
      </c>
      <c r="F11" s="38">
        <f t="shared" si="1"/>
        <v>46</v>
      </c>
      <c r="G11" s="38">
        <f t="shared" si="1"/>
        <v>43</v>
      </c>
      <c r="H11" s="38">
        <f t="shared" si="1"/>
        <v>0</v>
      </c>
      <c r="I11" s="38">
        <f t="shared" si="1"/>
        <v>27</v>
      </c>
      <c r="J11" s="38">
        <f t="shared" si="1"/>
        <v>13</v>
      </c>
      <c r="K11" s="38">
        <f t="shared" si="1"/>
        <v>3</v>
      </c>
      <c r="L11" s="38">
        <f t="shared" ref="L11:R11" si="8">L49+L88+L127+L166+L205+L244+L283+L322+L361+L400+L439+L478+L517+L556+L595+L634+L673+L712</f>
        <v>0</v>
      </c>
      <c r="M11" s="38">
        <f t="shared" si="8"/>
        <v>0</v>
      </c>
      <c r="N11" s="38">
        <f t="shared" si="8"/>
        <v>14500</v>
      </c>
      <c r="O11" s="38">
        <f t="shared" si="8"/>
        <v>6500</v>
      </c>
      <c r="P11" s="38">
        <f t="shared" si="8"/>
        <v>2000</v>
      </c>
      <c r="Q11" s="38">
        <f t="shared" si="8"/>
        <v>8000</v>
      </c>
      <c r="R11" s="38">
        <f t="shared" si="8"/>
        <v>8000</v>
      </c>
    </row>
    <row r="12" spans="1:18" ht="60" customHeight="1" x14ac:dyDescent="0.25">
      <c r="A12" s="72" t="s">
        <v>109</v>
      </c>
      <c r="B12" s="39"/>
      <c r="C12" s="38">
        <f t="shared" si="3"/>
        <v>0</v>
      </c>
      <c r="D12" s="38">
        <f t="shared" si="1"/>
        <v>0</v>
      </c>
      <c r="E12" s="38">
        <f t="shared" si="1"/>
        <v>0</v>
      </c>
      <c r="F12" s="38">
        <f t="shared" si="1"/>
        <v>0</v>
      </c>
      <c r="G12" s="38">
        <f t="shared" si="1"/>
        <v>0</v>
      </c>
      <c r="H12" s="38">
        <f t="shared" si="1"/>
        <v>0</v>
      </c>
      <c r="I12" s="38">
        <f t="shared" si="1"/>
        <v>0</v>
      </c>
      <c r="J12" s="38">
        <f t="shared" si="1"/>
        <v>0</v>
      </c>
      <c r="K12" s="38">
        <f t="shared" si="1"/>
        <v>0</v>
      </c>
      <c r="L12" s="38">
        <f t="shared" ref="L12:R12" si="9">L50+L89+L128+L167+L206+L245+L284+L323+L362+L401+L440+L479+L518+L557+L596+L635+L674+L713</f>
        <v>0</v>
      </c>
      <c r="M12" s="38">
        <f t="shared" si="9"/>
        <v>0</v>
      </c>
      <c r="N12" s="38">
        <f t="shared" si="9"/>
        <v>0</v>
      </c>
      <c r="O12" s="38">
        <f t="shared" si="9"/>
        <v>0</v>
      </c>
      <c r="P12" s="38">
        <f t="shared" si="9"/>
        <v>0</v>
      </c>
      <c r="Q12" s="38">
        <f t="shared" si="9"/>
        <v>0</v>
      </c>
      <c r="R12" s="38">
        <f t="shared" si="9"/>
        <v>0</v>
      </c>
    </row>
    <row r="13" spans="1:18" ht="30" customHeight="1" x14ac:dyDescent="0.25">
      <c r="A13" s="72" t="s">
        <v>65</v>
      </c>
      <c r="B13" s="39"/>
      <c r="C13" s="38">
        <f t="shared" si="3"/>
        <v>0</v>
      </c>
      <c r="D13" s="38">
        <f t="shared" si="1"/>
        <v>0</v>
      </c>
      <c r="E13" s="38">
        <f t="shared" si="1"/>
        <v>0</v>
      </c>
      <c r="F13" s="38">
        <f t="shared" si="1"/>
        <v>0</v>
      </c>
      <c r="G13" s="38">
        <f t="shared" si="1"/>
        <v>0</v>
      </c>
      <c r="H13" s="38">
        <f t="shared" si="1"/>
        <v>0</v>
      </c>
      <c r="I13" s="38">
        <f t="shared" si="1"/>
        <v>0</v>
      </c>
      <c r="J13" s="38">
        <f t="shared" si="1"/>
        <v>0</v>
      </c>
      <c r="K13" s="38">
        <f t="shared" si="1"/>
        <v>0</v>
      </c>
      <c r="L13" s="38">
        <f t="shared" ref="L13:R13" si="10">L51+L90+L129+L168+L207+L246+L285+L324+L363+L402+L441+L480+L519+L558+L597+L636+L675+L714</f>
        <v>0</v>
      </c>
      <c r="M13" s="38">
        <f t="shared" si="10"/>
        <v>0</v>
      </c>
      <c r="N13" s="38">
        <f t="shared" si="10"/>
        <v>0</v>
      </c>
      <c r="O13" s="38">
        <f t="shared" si="10"/>
        <v>0</v>
      </c>
      <c r="P13" s="38">
        <f t="shared" si="10"/>
        <v>0</v>
      </c>
      <c r="Q13" s="38">
        <f t="shared" si="10"/>
        <v>0</v>
      </c>
      <c r="R13" s="38">
        <f t="shared" si="10"/>
        <v>0</v>
      </c>
    </row>
    <row r="14" spans="1:18" ht="72" customHeight="1" x14ac:dyDescent="0.25">
      <c r="A14" s="72" t="s">
        <v>98</v>
      </c>
      <c r="B14" s="39"/>
      <c r="C14" s="38">
        <f t="shared" si="3"/>
        <v>3</v>
      </c>
      <c r="D14" s="38">
        <f t="shared" si="1"/>
        <v>0</v>
      </c>
      <c r="E14" s="38">
        <f t="shared" si="1"/>
        <v>3</v>
      </c>
      <c r="F14" s="38">
        <f t="shared" si="1"/>
        <v>3</v>
      </c>
      <c r="G14" s="38">
        <f t="shared" si="1"/>
        <v>3</v>
      </c>
      <c r="H14" s="38">
        <f t="shared" si="1"/>
        <v>0</v>
      </c>
      <c r="I14" s="38">
        <f t="shared" si="1"/>
        <v>2</v>
      </c>
      <c r="J14" s="38">
        <f t="shared" si="1"/>
        <v>0</v>
      </c>
      <c r="K14" s="38">
        <f t="shared" si="1"/>
        <v>1</v>
      </c>
      <c r="L14" s="38">
        <f t="shared" ref="L14:R14" si="11">L52+L91+L130+L169+L208+L247+L286+L325+L364+L403+L442+L481+L520+L559+L598+L637+L676+L715</f>
        <v>0</v>
      </c>
      <c r="M14" s="38">
        <f t="shared" si="11"/>
        <v>0</v>
      </c>
      <c r="N14" s="38">
        <f t="shared" si="11"/>
        <v>1000</v>
      </c>
      <c r="O14" s="38">
        <f t="shared" si="11"/>
        <v>1000</v>
      </c>
      <c r="P14" s="38">
        <f t="shared" si="11"/>
        <v>1000</v>
      </c>
      <c r="Q14" s="38">
        <f t="shared" si="11"/>
        <v>0</v>
      </c>
      <c r="R14" s="38">
        <f t="shared" si="11"/>
        <v>0</v>
      </c>
    </row>
    <row r="15" spans="1:18" ht="57.75" customHeight="1" x14ac:dyDescent="0.25">
      <c r="A15" s="72" t="s">
        <v>99</v>
      </c>
      <c r="B15" s="39"/>
      <c r="C15" s="38">
        <f t="shared" si="3"/>
        <v>0</v>
      </c>
      <c r="D15" s="38">
        <f t="shared" si="1"/>
        <v>0</v>
      </c>
      <c r="E15" s="38">
        <f t="shared" si="1"/>
        <v>0</v>
      </c>
      <c r="F15" s="38">
        <f t="shared" si="1"/>
        <v>0</v>
      </c>
      <c r="G15" s="38">
        <f t="shared" si="1"/>
        <v>0</v>
      </c>
      <c r="H15" s="38">
        <f t="shared" si="1"/>
        <v>0</v>
      </c>
      <c r="I15" s="38">
        <f t="shared" si="1"/>
        <v>0</v>
      </c>
      <c r="J15" s="38">
        <f t="shared" si="1"/>
        <v>0</v>
      </c>
      <c r="K15" s="38">
        <f t="shared" si="1"/>
        <v>0</v>
      </c>
      <c r="L15" s="38">
        <f t="shared" ref="L15:R15" si="12">L53+L92+L131+L170+L209+L248+L287+L326+L365+L404+L443+L482+L521+L560+L599+L638+L677+L716</f>
        <v>0</v>
      </c>
      <c r="M15" s="38">
        <f t="shared" si="12"/>
        <v>0</v>
      </c>
      <c r="N15" s="38">
        <f t="shared" si="12"/>
        <v>0</v>
      </c>
      <c r="O15" s="38">
        <f t="shared" si="12"/>
        <v>0</v>
      </c>
      <c r="P15" s="38">
        <f t="shared" si="12"/>
        <v>0</v>
      </c>
      <c r="Q15" s="38">
        <f t="shared" si="12"/>
        <v>0</v>
      </c>
      <c r="R15" s="38">
        <f t="shared" si="12"/>
        <v>0</v>
      </c>
    </row>
    <row r="16" spans="1:18" ht="44.25" customHeight="1" x14ac:dyDescent="0.25">
      <c r="A16" s="72" t="s">
        <v>39</v>
      </c>
      <c r="B16" s="39"/>
      <c r="C16" s="38">
        <f t="shared" si="3"/>
        <v>0</v>
      </c>
      <c r="D16" s="38">
        <f t="shared" si="1"/>
        <v>0</v>
      </c>
      <c r="E16" s="38">
        <f t="shared" si="1"/>
        <v>0</v>
      </c>
      <c r="F16" s="38">
        <f t="shared" si="1"/>
        <v>0</v>
      </c>
      <c r="G16" s="38">
        <f t="shared" si="1"/>
        <v>0</v>
      </c>
      <c r="H16" s="38">
        <f t="shared" si="1"/>
        <v>0</v>
      </c>
      <c r="I16" s="38">
        <f t="shared" si="1"/>
        <v>0</v>
      </c>
      <c r="J16" s="38">
        <f t="shared" si="1"/>
        <v>0</v>
      </c>
      <c r="K16" s="38">
        <f t="shared" ref="K16:R16" si="13">K54+K93+K132+K171+K210+K249+K288+K327+K366+K405+K444+K483+K522+K561+K600+K639+K678+K717</f>
        <v>0</v>
      </c>
      <c r="L16" s="38">
        <f t="shared" si="13"/>
        <v>0</v>
      </c>
      <c r="M16" s="38">
        <f t="shared" si="13"/>
        <v>0</v>
      </c>
      <c r="N16" s="38">
        <f t="shared" si="13"/>
        <v>0</v>
      </c>
      <c r="O16" s="38">
        <f t="shared" si="13"/>
        <v>0</v>
      </c>
      <c r="P16" s="38">
        <f t="shared" si="13"/>
        <v>0</v>
      </c>
      <c r="Q16" s="38">
        <f t="shared" si="13"/>
        <v>0</v>
      </c>
      <c r="R16" s="38">
        <f t="shared" si="13"/>
        <v>0</v>
      </c>
    </row>
    <row r="17" spans="1:18" ht="25.5" customHeight="1" x14ac:dyDescent="0.25">
      <c r="A17" s="72" t="s">
        <v>40</v>
      </c>
      <c r="B17" s="39"/>
      <c r="C17" s="38">
        <f t="shared" si="3"/>
        <v>214</v>
      </c>
      <c r="D17" s="38">
        <f t="shared" si="1"/>
        <v>82</v>
      </c>
      <c r="E17" s="38">
        <f t="shared" si="1"/>
        <v>130</v>
      </c>
      <c r="F17" s="38">
        <f t="shared" si="1"/>
        <v>214</v>
      </c>
      <c r="G17" s="38">
        <f t="shared" si="1"/>
        <v>214</v>
      </c>
      <c r="H17" s="38">
        <f t="shared" si="1"/>
        <v>0</v>
      </c>
      <c r="I17" s="38">
        <f t="shared" si="1"/>
        <v>189</v>
      </c>
      <c r="J17" s="38">
        <f t="shared" si="1"/>
        <v>0</v>
      </c>
      <c r="K17" s="38">
        <f t="shared" ref="K17:R17" si="14">K55+K94+K133+K172+K211+K250+K289+K328+K367+K406+K445+K484+K523+K562+K601+K640+K679+K718</f>
        <v>25</v>
      </c>
      <c r="L17" s="38">
        <f t="shared" si="14"/>
        <v>0</v>
      </c>
      <c r="M17" s="38">
        <f t="shared" si="14"/>
        <v>0</v>
      </c>
      <c r="N17" s="38">
        <f t="shared" si="14"/>
        <v>166500</v>
      </c>
      <c r="O17" s="38">
        <f t="shared" si="14"/>
        <v>129600</v>
      </c>
      <c r="P17" s="38">
        <f t="shared" si="14"/>
        <v>35600</v>
      </c>
      <c r="Q17" s="38">
        <f t="shared" si="14"/>
        <v>36900</v>
      </c>
      <c r="R17" s="38">
        <f t="shared" si="14"/>
        <v>33100</v>
      </c>
    </row>
    <row r="18" spans="1:18" ht="77.25" customHeight="1" x14ac:dyDescent="0.25">
      <c r="A18" s="72" t="s">
        <v>117</v>
      </c>
      <c r="B18" s="39"/>
      <c r="C18" s="38">
        <f t="shared" si="3"/>
        <v>18</v>
      </c>
      <c r="D18" s="38">
        <f t="shared" si="1"/>
        <v>7</v>
      </c>
      <c r="E18" s="38">
        <f t="shared" si="1"/>
        <v>11</v>
      </c>
      <c r="F18" s="38">
        <f t="shared" si="1"/>
        <v>19</v>
      </c>
      <c r="G18" s="38">
        <f t="shared" si="1"/>
        <v>14</v>
      </c>
      <c r="H18" s="38">
        <f t="shared" si="1"/>
        <v>0</v>
      </c>
      <c r="I18" s="38">
        <f t="shared" si="1"/>
        <v>12</v>
      </c>
      <c r="J18" s="38">
        <f t="shared" si="1"/>
        <v>0</v>
      </c>
      <c r="K18" s="38">
        <f t="shared" ref="K18:R18" si="15">K56+K95+K134+K173+K212+K251+K290+K329+K368+K407+K446+K485+K524+K563+K602+K641+K680+K719</f>
        <v>2</v>
      </c>
      <c r="L18" s="38">
        <f t="shared" si="15"/>
        <v>0</v>
      </c>
      <c r="M18" s="38">
        <f t="shared" si="15"/>
        <v>0</v>
      </c>
      <c r="N18" s="38">
        <f t="shared" si="15"/>
        <v>23500</v>
      </c>
      <c r="O18" s="38">
        <f t="shared" si="15"/>
        <v>12500</v>
      </c>
      <c r="P18" s="38">
        <f t="shared" si="15"/>
        <v>7000</v>
      </c>
      <c r="Q18" s="38">
        <f t="shared" si="15"/>
        <v>3000</v>
      </c>
      <c r="R18" s="38">
        <f t="shared" si="15"/>
        <v>3000</v>
      </c>
    </row>
    <row r="19" spans="1:18" ht="41.25" customHeight="1" x14ac:dyDescent="0.25">
      <c r="A19" s="72" t="s">
        <v>66</v>
      </c>
      <c r="B19" s="39"/>
      <c r="C19" s="38">
        <f t="shared" si="3"/>
        <v>24</v>
      </c>
      <c r="D19" s="38">
        <f t="shared" si="1"/>
        <v>16</v>
      </c>
      <c r="E19" s="38">
        <f t="shared" si="1"/>
        <v>7</v>
      </c>
      <c r="F19" s="38">
        <f t="shared" si="1"/>
        <v>23</v>
      </c>
      <c r="G19" s="38">
        <f t="shared" si="1"/>
        <v>22</v>
      </c>
      <c r="H19" s="38">
        <f t="shared" si="1"/>
        <v>0</v>
      </c>
      <c r="I19" s="38">
        <f t="shared" si="1"/>
        <v>21</v>
      </c>
      <c r="J19" s="38">
        <f t="shared" si="1"/>
        <v>0</v>
      </c>
      <c r="K19" s="38">
        <f t="shared" ref="K19:R19" si="16">K57+K96+K135+K174+K213+K252+K291+K330+K369+K408+K447+K486+K525+K564+K603+K642+K681+K720</f>
        <v>1</v>
      </c>
      <c r="L19" s="38">
        <f t="shared" si="16"/>
        <v>0</v>
      </c>
      <c r="M19" s="38">
        <f t="shared" si="16"/>
        <v>0</v>
      </c>
      <c r="N19" s="38">
        <f t="shared" si="16"/>
        <v>86000</v>
      </c>
      <c r="O19" s="38">
        <f t="shared" si="16"/>
        <v>50000</v>
      </c>
      <c r="P19" s="38">
        <f t="shared" si="16"/>
        <v>15000</v>
      </c>
      <c r="Q19" s="38">
        <f t="shared" si="16"/>
        <v>36000</v>
      </c>
      <c r="R19" s="38">
        <f t="shared" si="16"/>
        <v>36000</v>
      </c>
    </row>
    <row r="20" spans="1:18" ht="36.75" customHeight="1" x14ac:dyDescent="0.25">
      <c r="A20" s="72" t="s">
        <v>48</v>
      </c>
      <c r="B20" s="39"/>
      <c r="C20" s="38">
        <f t="shared" si="3"/>
        <v>32</v>
      </c>
      <c r="D20" s="38">
        <f t="shared" si="1"/>
        <v>29</v>
      </c>
      <c r="E20" s="38">
        <f t="shared" si="1"/>
        <v>3</v>
      </c>
      <c r="F20" s="38">
        <f t="shared" si="1"/>
        <v>32</v>
      </c>
      <c r="G20" s="38">
        <f t="shared" si="1"/>
        <v>30</v>
      </c>
      <c r="H20" s="38">
        <f t="shared" si="1"/>
        <v>4</v>
      </c>
      <c r="I20" s="38">
        <f t="shared" si="1"/>
        <v>24</v>
      </c>
      <c r="J20" s="38">
        <f t="shared" si="1"/>
        <v>0</v>
      </c>
      <c r="K20" s="38">
        <f t="shared" ref="K20:R20" si="17">K58+K97+K136+K175+K214+K253+K292+K331+K370+K409+K448+K487+K526+K565+K604+K643+K682+K721</f>
        <v>2</v>
      </c>
      <c r="L20" s="38">
        <f t="shared" si="17"/>
        <v>0</v>
      </c>
      <c r="M20" s="38">
        <f t="shared" si="17"/>
        <v>0</v>
      </c>
      <c r="N20" s="38">
        <f t="shared" si="17"/>
        <v>27500</v>
      </c>
      <c r="O20" s="38">
        <f t="shared" si="17"/>
        <v>19500</v>
      </c>
      <c r="P20" s="38">
        <f t="shared" si="17"/>
        <v>1000</v>
      </c>
      <c r="Q20" s="38">
        <f t="shared" si="17"/>
        <v>8000</v>
      </c>
      <c r="R20" s="38">
        <f t="shared" si="17"/>
        <v>6000</v>
      </c>
    </row>
    <row r="21" spans="1:18" ht="34.5" customHeight="1" x14ac:dyDescent="0.25">
      <c r="A21" s="72" t="s">
        <v>49</v>
      </c>
      <c r="B21" s="39"/>
      <c r="C21" s="38">
        <f t="shared" si="3"/>
        <v>201</v>
      </c>
      <c r="D21" s="38">
        <f t="shared" si="1"/>
        <v>60</v>
      </c>
      <c r="E21" s="38">
        <f t="shared" si="1"/>
        <v>141</v>
      </c>
      <c r="F21" s="38">
        <f t="shared" si="1"/>
        <v>201</v>
      </c>
      <c r="G21" s="38">
        <f t="shared" si="1"/>
        <v>178</v>
      </c>
      <c r="H21" s="38">
        <f t="shared" si="1"/>
        <v>0</v>
      </c>
      <c r="I21" s="38">
        <f t="shared" si="1"/>
        <v>165</v>
      </c>
      <c r="J21" s="38">
        <f t="shared" si="1"/>
        <v>3</v>
      </c>
      <c r="K21" s="38">
        <f t="shared" ref="K21:R21" si="18">K59+K98+K137+K176+K215+K254+K293+K332+K371+K410+K449+K488+K527+K566+K605+K644+K683+K722</f>
        <v>4</v>
      </c>
      <c r="L21" s="38">
        <f t="shared" si="18"/>
        <v>0</v>
      </c>
      <c r="M21" s="38">
        <f t="shared" si="18"/>
        <v>0</v>
      </c>
      <c r="N21" s="38">
        <f t="shared" si="18"/>
        <v>181000</v>
      </c>
      <c r="O21" s="38">
        <f t="shared" si="18"/>
        <v>120000</v>
      </c>
      <c r="P21" s="38">
        <f t="shared" si="18"/>
        <v>44000</v>
      </c>
      <c r="Q21" s="38">
        <f t="shared" si="18"/>
        <v>61000</v>
      </c>
      <c r="R21" s="38">
        <f t="shared" si="18"/>
        <v>49500</v>
      </c>
    </row>
    <row r="22" spans="1:18" ht="45.75" customHeight="1" x14ac:dyDescent="0.25">
      <c r="A22" s="72" t="s">
        <v>50</v>
      </c>
      <c r="B22" s="39"/>
      <c r="C22" s="38">
        <f t="shared" si="3"/>
        <v>220</v>
      </c>
      <c r="D22" s="38">
        <f t="shared" si="1"/>
        <v>133</v>
      </c>
      <c r="E22" s="38">
        <f t="shared" si="1"/>
        <v>89</v>
      </c>
      <c r="F22" s="38">
        <f t="shared" si="1"/>
        <v>220</v>
      </c>
      <c r="G22" s="38">
        <f t="shared" si="1"/>
        <v>213</v>
      </c>
      <c r="H22" s="38">
        <f t="shared" si="1"/>
        <v>109</v>
      </c>
      <c r="I22" s="38">
        <f t="shared" si="1"/>
        <v>100</v>
      </c>
      <c r="J22" s="38">
        <f t="shared" si="1"/>
        <v>0</v>
      </c>
      <c r="K22" s="38">
        <f t="shared" ref="K22:R22" si="19">K60+K99+K138+K177+K216+K255+K294+K333+K372+K411+K450+K489+K528+K567+K606+K645+K684+K723</f>
        <v>3</v>
      </c>
      <c r="L22" s="38">
        <f t="shared" si="19"/>
        <v>0</v>
      </c>
      <c r="M22" s="38">
        <f t="shared" si="19"/>
        <v>3</v>
      </c>
      <c r="N22" s="38">
        <f t="shared" si="19"/>
        <v>62500</v>
      </c>
      <c r="O22" s="38">
        <f t="shared" si="19"/>
        <v>43500</v>
      </c>
      <c r="P22" s="38">
        <f t="shared" si="19"/>
        <v>17500</v>
      </c>
      <c r="Q22" s="38">
        <f t="shared" si="19"/>
        <v>19000</v>
      </c>
      <c r="R22" s="38">
        <f t="shared" si="19"/>
        <v>12500</v>
      </c>
    </row>
    <row r="23" spans="1:18" ht="35.25" customHeight="1" x14ac:dyDescent="0.25">
      <c r="A23" s="72" t="s">
        <v>51</v>
      </c>
      <c r="B23" s="39"/>
      <c r="C23" s="38">
        <f t="shared" si="3"/>
        <v>288</v>
      </c>
      <c r="D23" s="38">
        <f t="shared" si="1"/>
        <v>85</v>
      </c>
      <c r="E23" s="38">
        <f t="shared" si="1"/>
        <v>203</v>
      </c>
      <c r="F23" s="38">
        <f t="shared" si="1"/>
        <v>286</v>
      </c>
      <c r="G23" s="38">
        <f t="shared" si="1"/>
        <v>129</v>
      </c>
      <c r="H23" s="38">
        <f t="shared" si="1"/>
        <v>1</v>
      </c>
      <c r="I23" s="38">
        <f t="shared" si="1"/>
        <v>112</v>
      </c>
      <c r="J23" s="38">
        <f t="shared" si="1"/>
        <v>2</v>
      </c>
      <c r="K23" s="38">
        <f t="shared" ref="K23:R23" si="20">K61+K100+K139+K178+K217+K256+K295+K334+K373+K412+K451+K490+K529+K568+K607+K646+K685+K724</f>
        <v>14</v>
      </c>
      <c r="L23" s="38">
        <f t="shared" si="20"/>
        <v>1</v>
      </c>
      <c r="M23" s="38">
        <f t="shared" si="20"/>
        <v>41</v>
      </c>
      <c r="N23" s="38">
        <f t="shared" si="20"/>
        <v>438000</v>
      </c>
      <c r="O23" s="38">
        <f t="shared" si="20"/>
        <v>357000</v>
      </c>
      <c r="P23" s="38">
        <f t="shared" si="20"/>
        <v>285700</v>
      </c>
      <c r="Q23" s="38">
        <f t="shared" si="20"/>
        <v>50000</v>
      </c>
      <c r="R23" s="38">
        <f t="shared" si="20"/>
        <v>44500</v>
      </c>
    </row>
    <row r="24" spans="1:18" ht="68.25" customHeight="1" x14ac:dyDescent="0.25">
      <c r="A24" s="72" t="s">
        <v>100</v>
      </c>
      <c r="B24" s="39"/>
      <c r="C24" s="38">
        <f t="shared" si="3"/>
        <v>1</v>
      </c>
      <c r="D24" s="38">
        <f t="shared" si="1"/>
        <v>1</v>
      </c>
      <c r="E24" s="38">
        <f t="shared" si="1"/>
        <v>0</v>
      </c>
      <c r="F24" s="38">
        <f t="shared" si="1"/>
        <v>1</v>
      </c>
      <c r="G24" s="38">
        <f t="shared" si="1"/>
        <v>1</v>
      </c>
      <c r="H24" s="38">
        <f t="shared" si="1"/>
        <v>0</v>
      </c>
      <c r="I24" s="38">
        <f t="shared" si="1"/>
        <v>1</v>
      </c>
      <c r="J24" s="38">
        <f t="shared" si="1"/>
        <v>0</v>
      </c>
      <c r="K24" s="38">
        <f t="shared" ref="K24:R24" si="21">K62+K101+K140+K179+K218+K257+K296+K335+K374+K413+K452+K491+K530+K569+K608+K647+K686+K725</f>
        <v>0</v>
      </c>
      <c r="L24" s="38">
        <f t="shared" si="21"/>
        <v>0</v>
      </c>
      <c r="M24" s="38">
        <f t="shared" si="21"/>
        <v>0</v>
      </c>
      <c r="N24" s="38">
        <f t="shared" si="21"/>
        <v>500</v>
      </c>
      <c r="O24" s="38">
        <f t="shared" si="21"/>
        <v>500</v>
      </c>
      <c r="P24" s="38">
        <f t="shared" si="21"/>
        <v>0</v>
      </c>
      <c r="Q24" s="38">
        <f t="shared" si="21"/>
        <v>0</v>
      </c>
      <c r="R24" s="38">
        <f t="shared" si="21"/>
        <v>0</v>
      </c>
    </row>
    <row r="25" spans="1:18" ht="33.75" customHeight="1" x14ac:dyDescent="0.25">
      <c r="A25" s="72" t="s">
        <v>52</v>
      </c>
      <c r="B25" s="39"/>
      <c r="C25" s="38">
        <f t="shared" si="3"/>
        <v>2</v>
      </c>
      <c r="D25" s="38">
        <f t="shared" si="1"/>
        <v>0</v>
      </c>
      <c r="E25" s="38">
        <f t="shared" si="1"/>
        <v>2</v>
      </c>
      <c r="F25" s="38">
        <f t="shared" si="1"/>
        <v>2</v>
      </c>
      <c r="G25" s="38">
        <f t="shared" si="1"/>
        <v>2</v>
      </c>
      <c r="H25" s="38">
        <f t="shared" si="1"/>
        <v>0</v>
      </c>
      <c r="I25" s="38">
        <f t="shared" si="1"/>
        <v>1</v>
      </c>
      <c r="J25" s="38">
        <f t="shared" si="1"/>
        <v>0</v>
      </c>
      <c r="K25" s="38">
        <f t="shared" ref="K25:R25" si="22">K63+K102+K141+K180+K219+K258+K297+K336+K375+K414+K453+K492+K531+K570+K609+K648+K687+K726</f>
        <v>1</v>
      </c>
      <c r="L25" s="38">
        <f t="shared" si="22"/>
        <v>0</v>
      </c>
      <c r="M25" s="38">
        <f t="shared" si="22"/>
        <v>0</v>
      </c>
      <c r="N25" s="38">
        <f t="shared" si="22"/>
        <v>500</v>
      </c>
      <c r="O25" s="38">
        <f t="shared" si="22"/>
        <v>500</v>
      </c>
      <c r="P25" s="38">
        <f t="shared" si="22"/>
        <v>500</v>
      </c>
      <c r="Q25" s="38">
        <f t="shared" si="22"/>
        <v>0</v>
      </c>
      <c r="R25" s="38">
        <f t="shared" si="22"/>
        <v>0</v>
      </c>
    </row>
    <row r="26" spans="1:18" ht="30" customHeight="1" x14ac:dyDescent="0.25">
      <c r="A26" s="72" t="s">
        <v>53</v>
      </c>
      <c r="B26" s="39"/>
      <c r="C26" s="38">
        <f t="shared" si="3"/>
        <v>0</v>
      </c>
      <c r="D26" s="38">
        <f t="shared" si="1"/>
        <v>0</v>
      </c>
      <c r="E26" s="38">
        <f t="shared" si="1"/>
        <v>0</v>
      </c>
      <c r="F26" s="38">
        <f t="shared" si="1"/>
        <v>0</v>
      </c>
      <c r="G26" s="38">
        <f t="shared" si="1"/>
        <v>0</v>
      </c>
      <c r="H26" s="38">
        <f t="shared" si="1"/>
        <v>0</v>
      </c>
      <c r="I26" s="38">
        <f t="shared" si="1"/>
        <v>0</v>
      </c>
      <c r="J26" s="38">
        <f t="shared" si="1"/>
        <v>0</v>
      </c>
      <c r="K26" s="38">
        <f t="shared" ref="K26:R26" si="23">K64+K103+K142+K181+K220+K259+K298+K337+K376+K415+K454+K493+K532+K571+K610+K649+K688+K727</f>
        <v>0</v>
      </c>
      <c r="L26" s="38">
        <f t="shared" si="23"/>
        <v>0</v>
      </c>
      <c r="M26" s="38">
        <f t="shared" si="23"/>
        <v>0</v>
      </c>
      <c r="N26" s="38">
        <f t="shared" si="23"/>
        <v>0</v>
      </c>
      <c r="O26" s="38">
        <f t="shared" si="23"/>
        <v>0</v>
      </c>
      <c r="P26" s="38">
        <f t="shared" si="23"/>
        <v>0</v>
      </c>
      <c r="Q26" s="38">
        <f t="shared" si="23"/>
        <v>0</v>
      </c>
      <c r="R26" s="38">
        <f t="shared" si="23"/>
        <v>0</v>
      </c>
    </row>
    <row r="27" spans="1:18" ht="56.25" customHeight="1" x14ac:dyDescent="0.25">
      <c r="A27" s="72" t="s">
        <v>67</v>
      </c>
      <c r="B27" s="39"/>
      <c r="C27" s="38">
        <f t="shared" si="3"/>
        <v>1665</v>
      </c>
      <c r="D27" s="38">
        <f t="shared" si="1"/>
        <v>955</v>
      </c>
      <c r="E27" s="38">
        <f t="shared" si="1"/>
        <v>711</v>
      </c>
      <c r="F27" s="38">
        <f t="shared" si="1"/>
        <v>1665</v>
      </c>
      <c r="G27" s="38">
        <f t="shared" si="1"/>
        <v>1628</v>
      </c>
      <c r="H27" s="38">
        <f t="shared" si="1"/>
        <v>5</v>
      </c>
      <c r="I27" s="38">
        <f t="shared" si="1"/>
        <v>1491</v>
      </c>
      <c r="J27" s="38">
        <f t="shared" si="1"/>
        <v>14</v>
      </c>
      <c r="K27" s="38">
        <f t="shared" ref="K27:R27" si="24">K65+K104+K143+K182+K221+K260+K299+K338+K377+K416+K455+K494+K533+K572+K611+K650+K689+K728</f>
        <v>105</v>
      </c>
      <c r="L27" s="38">
        <f t="shared" si="24"/>
        <v>16</v>
      </c>
      <c r="M27" s="38">
        <f t="shared" si="24"/>
        <v>19</v>
      </c>
      <c r="N27" s="38">
        <f t="shared" si="24"/>
        <v>5590693</v>
      </c>
      <c r="O27" s="38">
        <f t="shared" si="24"/>
        <v>3212843</v>
      </c>
      <c r="P27" s="38">
        <f t="shared" si="24"/>
        <v>1742593</v>
      </c>
      <c r="Q27" s="38">
        <f t="shared" si="24"/>
        <v>2388350</v>
      </c>
      <c r="R27" s="38">
        <f t="shared" si="24"/>
        <v>2140350</v>
      </c>
    </row>
    <row r="28" spans="1:18" ht="46.5" customHeight="1" x14ac:dyDescent="0.25">
      <c r="A28" s="72" t="s">
        <v>101</v>
      </c>
      <c r="B28" s="39"/>
      <c r="C28" s="38">
        <f t="shared" si="3"/>
        <v>0</v>
      </c>
      <c r="D28" s="38">
        <f t="shared" si="1"/>
        <v>0</v>
      </c>
      <c r="E28" s="38">
        <f t="shared" si="1"/>
        <v>0</v>
      </c>
      <c r="F28" s="38">
        <f t="shared" si="1"/>
        <v>0</v>
      </c>
      <c r="G28" s="38">
        <f t="shared" si="1"/>
        <v>0</v>
      </c>
      <c r="H28" s="38">
        <f t="shared" si="1"/>
        <v>0</v>
      </c>
      <c r="I28" s="38">
        <f t="shared" si="1"/>
        <v>0</v>
      </c>
      <c r="J28" s="38">
        <f t="shared" si="1"/>
        <v>0</v>
      </c>
      <c r="K28" s="38">
        <f t="shared" ref="K28:R28" si="25">K66+K105+K144+K183+K222+K261+K300+K339+K378+K417+K456+K495+K534+K573+K612+K651+K690+K729</f>
        <v>0</v>
      </c>
      <c r="L28" s="38">
        <f t="shared" si="25"/>
        <v>0</v>
      </c>
      <c r="M28" s="38">
        <f t="shared" si="25"/>
        <v>0</v>
      </c>
      <c r="N28" s="38">
        <f t="shared" si="25"/>
        <v>0</v>
      </c>
      <c r="O28" s="38">
        <f t="shared" si="25"/>
        <v>0</v>
      </c>
      <c r="P28" s="38">
        <f t="shared" si="25"/>
        <v>0</v>
      </c>
      <c r="Q28" s="38">
        <f t="shared" si="25"/>
        <v>0</v>
      </c>
      <c r="R28" s="38">
        <f t="shared" si="25"/>
        <v>0</v>
      </c>
    </row>
    <row r="29" spans="1:18" ht="63.75" customHeight="1" x14ac:dyDescent="0.25">
      <c r="A29" s="72" t="s">
        <v>111</v>
      </c>
      <c r="B29" s="39"/>
      <c r="C29" s="38">
        <f t="shared" si="3"/>
        <v>269</v>
      </c>
      <c r="D29" s="38">
        <f t="shared" si="1"/>
        <v>106</v>
      </c>
      <c r="E29" s="38">
        <f t="shared" si="1"/>
        <v>163</v>
      </c>
      <c r="F29" s="38">
        <f t="shared" si="1"/>
        <v>269</v>
      </c>
      <c r="G29" s="38">
        <f t="shared" si="1"/>
        <v>262</v>
      </c>
      <c r="H29" s="38">
        <f t="shared" si="1"/>
        <v>2</v>
      </c>
      <c r="I29" s="38">
        <f t="shared" si="1"/>
        <v>196</v>
      </c>
      <c r="J29" s="38">
        <f t="shared" si="1"/>
        <v>4</v>
      </c>
      <c r="K29" s="38">
        <f t="shared" ref="K29:R29" si="26">K67+K106+K145+K184+K223+K262+K301+K340+K379+K418+K457+K496+K535+K574+K613+K652+K691+K730</f>
        <v>52</v>
      </c>
      <c r="L29" s="38">
        <f t="shared" si="26"/>
        <v>1</v>
      </c>
      <c r="M29" s="38">
        <f t="shared" si="26"/>
        <v>9</v>
      </c>
      <c r="N29" s="38">
        <f t="shared" si="26"/>
        <v>1835000</v>
      </c>
      <c r="O29" s="38">
        <f t="shared" si="26"/>
        <v>1704500</v>
      </c>
      <c r="P29" s="38">
        <f t="shared" si="26"/>
        <v>598500</v>
      </c>
      <c r="Q29" s="38">
        <f t="shared" si="26"/>
        <v>128500</v>
      </c>
      <c r="R29" s="38">
        <f t="shared" si="26"/>
        <v>101500</v>
      </c>
    </row>
    <row r="30" spans="1:18" ht="42" customHeight="1" x14ac:dyDescent="0.25">
      <c r="A30" s="72" t="s">
        <v>68</v>
      </c>
      <c r="B30" s="39"/>
      <c r="C30" s="38">
        <f t="shared" si="3"/>
        <v>2</v>
      </c>
      <c r="D30" s="38">
        <f t="shared" si="1"/>
        <v>2</v>
      </c>
      <c r="E30" s="38">
        <f t="shared" si="1"/>
        <v>0</v>
      </c>
      <c r="F30" s="38">
        <f t="shared" si="1"/>
        <v>2</v>
      </c>
      <c r="G30" s="38">
        <f t="shared" si="1"/>
        <v>2</v>
      </c>
      <c r="H30" s="38">
        <f t="shared" si="1"/>
        <v>2</v>
      </c>
      <c r="I30" s="38">
        <f t="shared" si="1"/>
        <v>0</v>
      </c>
      <c r="J30" s="38">
        <f t="shared" si="1"/>
        <v>0</v>
      </c>
      <c r="K30" s="38">
        <f t="shared" ref="K30:R30" si="27">K68+K107+K146+K185+K224+K263+K302+K341+K380+K419+K458+K497+K536+K575+K614+K653+K692+K731</f>
        <v>0</v>
      </c>
      <c r="L30" s="38">
        <f t="shared" si="27"/>
        <v>0</v>
      </c>
      <c r="M30" s="38">
        <f t="shared" si="27"/>
        <v>0</v>
      </c>
      <c r="N30" s="38">
        <f t="shared" si="27"/>
        <v>0</v>
      </c>
      <c r="O30" s="38">
        <f t="shared" si="27"/>
        <v>0</v>
      </c>
      <c r="P30" s="38">
        <f t="shared" si="27"/>
        <v>0</v>
      </c>
      <c r="Q30" s="38">
        <f t="shared" si="27"/>
        <v>0</v>
      </c>
      <c r="R30" s="38">
        <f t="shared" si="27"/>
        <v>0</v>
      </c>
    </row>
    <row r="31" spans="1:18" ht="40.5" customHeight="1" x14ac:dyDescent="0.25">
      <c r="A31" s="72" t="s">
        <v>112</v>
      </c>
      <c r="B31" s="39"/>
      <c r="C31" s="38">
        <f t="shared" si="3"/>
        <v>62</v>
      </c>
      <c r="D31" s="38">
        <f t="shared" si="1"/>
        <v>15</v>
      </c>
      <c r="E31" s="38">
        <f t="shared" si="1"/>
        <v>47</v>
      </c>
      <c r="F31" s="38">
        <f t="shared" si="1"/>
        <v>62</v>
      </c>
      <c r="G31" s="38">
        <f t="shared" si="1"/>
        <v>46</v>
      </c>
      <c r="H31" s="38">
        <f t="shared" si="1"/>
        <v>3</v>
      </c>
      <c r="I31" s="38">
        <f t="shared" si="1"/>
        <v>29</v>
      </c>
      <c r="J31" s="38">
        <f t="shared" si="1"/>
        <v>1</v>
      </c>
      <c r="K31" s="38">
        <f t="shared" ref="K31:R31" si="28">K69+K108+K147+K186+K225+K264+K303+K342+K381+K420+K459+K498+K537+K576+K615+K654+K693+K732</f>
        <v>6</v>
      </c>
      <c r="L31" s="38">
        <f t="shared" si="28"/>
        <v>1</v>
      </c>
      <c r="M31" s="38">
        <f t="shared" si="28"/>
        <v>0</v>
      </c>
      <c r="N31" s="38">
        <f t="shared" si="28"/>
        <v>235500</v>
      </c>
      <c r="O31" s="38">
        <f t="shared" si="28"/>
        <v>215500</v>
      </c>
      <c r="P31" s="38">
        <f t="shared" si="28"/>
        <v>140500</v>
      </c>
      <c r="Q31" s="38">
        <f t="shared" si="28"/>
        <v>20000</v>
      </c>
      <c r="R31" s="38">
        <f t="shared" si="28"/>
        <v>10000</v>
      </c>
    </row>
    <row r="32" spans="1:18" ht="76.5" customHeight="1" x14ac:dyDescent="0.25">
      <c r="A32" s="72" t="s">
        <v>88</v>
      </c>
      <c r="B32" s="39"/>
      <c r="C32" s="38">
        <f t="shared" si="3"/>
        <v>1</v>
      </c>
      <c r="D32" s="38">
        <f t="shared" si="1"/>
        <v>1</v>
      </c>
      <c r="E32" s="38">
        <f t="shared" si="1"/>
        <v>0</v>
      </c>
      <c r="F32" s="38">
        <f t="shared" si="1"/>
        <v>1</v>
      </c>
      <c r="G32" s="38">
        <f t="shared" si="1"/>
        <v>0</v>
      </c>
      <c r="H32" s="38">
        <f t="shared" si="1"/>
        <v>0</v>
      </c>
      <c r="I32" s="38">
        <f t="shared" si="1"/>
        <v>0</v>
      </c>
      <c r="J32" s="38">
        <f t="shared" si="1"/>
        <v>0</v>
      </c>
      <c r="K32" s="38">
        <f t="shared" ref="K32:R32" si="29">K70+K109+K148+K187+K226+K265+K304+K343+K382+K421+K460+K499+K538+K577+K616+K655+K694+K733</f>
        <v>0</v>
      </c>
      <c r="L32" s="38">
        <f t="shared" si="29"/>
        <v>0</v>
      </c>
      <c r="M32" s="38">
        <f t="shared" si="29"/>
        <v>0</v>
      </c>
      <c r="N32" s="38">
        <f t="shared" si="29"/>
        <v>0</v>
      </c>
      <c r="O32" s="38">
        <f t="shared" si="29"/>
        <v>0</v>
      </c>
      <c r="P32" s="38">
        <f t="shared" si="29"/>
        <v>0</v>
      </c>
      <c r="Q32" s="38">
        <f t="shared" si="29"/>
        <v>0</v>
      </c>
      <c r="R32" s="38">
        <f t="shared" si="29"/>
        <v>0</v>
      </c>
    </row>
    <row r="33" spans="1:18" ht="34.5" customHeight="1" x14ac:dyDescent="0.25">
      <c r="A33" s="72" t="s">
        <v>95</v>
      </c>
      <c r="B33" s="39"/>
      <c r="C33" s="38">
        <f t="shared" si="3"/>
        <v>73</v>
      </c>
      <c r="D33" s="38">
        <f t="shared" si="1"/>
        <v>62</v>
      </c>
      <c r="E33" s="38">
        <f t="shared" si="1"/>
        <v>11</v>
      </c>
      <c r="F33" s="38">
        <f t="shared" si="1"/>
        <v>73</v>
      </c>
      <c r="G33" s="38">
        <f t="shared" si="1"/>
        <v>60</v>
      </c>
      <c r="H33" s="38">
        <f t="shared" si="1"/>
        <v>6</v>
      </c>
      <c r="I33" s="38">
        <f t="shared" si="1"/>
        <v>51</v>
      </c>
      <c r="J33" s="38">
        <f t="shared" si="1"/>
        <v>0</v>
      </c>
      <c r="K33" s="38">
        <f t="shared" ref="K33:R33" si="30">K71+K110+K149+K188+K227+K266+K305+K344+K383+K422+K461+K500+K539+K578+K617+K656+K695+K734</f>
        <v>3</v>
      </c>
      <c r="L33" s="38">
        <f t="shared" si="30"/>
        <v>7</v>
      </c>
      <c r="M33" s="38">
        <f t="shared" si="30"/>
        <v>0</v>
      </c>
      <c r="N33" s="38">
        <f t="shared" si="30"/>
        <v>440500</v>
      </c>
      <c r="O33" s="38">
        <f t="shared" si="30"/>
        <v>318000</v>
      </c>
      <c r="P33" s="38">
        <f t="shared" si="30"/>
        <v>305000</v>
      </c>
      <c r="Q33" s="38">
        <f t="shared" si="30"/>
        <v>122500</v>
      </c>
      <c r="R33" s="38">
        <f t="shared" si="30"/>
        <v>120000</v>
      </c>
    </row>
    <row r="34" spans="1:18" ht="34.5" customHeight="1" x14ac:dyDescent="0.25">
      <c r="A34" s="72" t="s">
        <v>96</v>
      </c>
      <c r="B34" s="39"/>
      <c r="C34" s="38">
        <f t="shared" si="3"/>
        <v>44</v>
      </c>
      <c r="D34" s="38">
        <f t="shared" si="1"/>
        <v>34</v>
      </c>
      <c r="E34" s="38">
        <f t="shared" si="1"/>
        <v>10</v>
      </c>
      <c r="F34" s="38">
        <f t="shared" si="1"/>
        <v>44</v>
      </c>
      <c r="G34" s="38">
        <f t="shared" si="1"/>
        <v>44</v>
      </c>
      <c r="H34" s="38">
        <f t="shared" si="1"/>
        <v>14</v>
      </c>
      <c r="I34" s="38">
        <f t="shared" si="1"/>
        <v>28</v>
      </c>
      <c r="J34" s="38">
        <f t="shared" si="1"/>
        <v>0</v>
      </c>
      <c r="K34" s="38">
        <f t="shared" ref="K34:R34" si="31">K72+K111+K150+K189+K228+K267+K306+K345+K384+K423+K462+K501+K540+K579+K618+K657+K696+K735</f>
        <v>2</v>
      </c>
      <c r="L34" s="38">
        <f t="shared" si="31"/>
        <v>0</v>
      </c>
      <c r="M34" s="38">
        <f t="shared" si="31"/>
        <v>0</v>
      </c>
      <c r="N34" s="38">
        <f t="shared" si="31"/>
        <v>20500</v>
      </c>
      <c r="O34" s="38">
        <f t="shared" si="31"/>
        <v>16000</v>
      </c>
      <c r="P34" s="38">
        <f t="shared" si="31"/>
        <v>4000</v>
      </c>
      <c r="Q34" s="38">
        <f t="shared" si="31"/>
        <v>4500</v>
      </c>
      <c r="R34" s="38">
        <f t="shared" si="31"/>
        <v>4500</v>
      </c>
    </row>
    <row r="35" spans="1:18" ht="70.5" customHeight="1" x14ac:dyDescent="0.25">
      <c r="A35" s="72" t="s">
        <v>102</v>
      </c>
      <c r="B35" s="39"/>
      <c r="C35" s="38">
        <f t="shared" si="3"/>
        <v>0</v>
      </c>
      <c r="D35" s="38">
        <f t="shared" si="1"/>
        <v>0</v>
      </c>
      <c r="E35" s="38">
        <f t="shared" si="1"/>
        <v>0</v>
      </c>
      <c r="F35" s="38">
        <f t="shared" si="1"/>
        <v>0</v>
      </c>
      <c r="G35" s="38">
        <f t="shared" si="1"/>
        <v>0</v>
      </c>
      <c r="H35" s="38">
        <f t="shared" si="1"/>
        <v>0</v>
      </c>
      <c r="I35" s="38">
        <f t="shared" si="1"/>
        <v>0</v>
      </c>
      <c r="J35" s="38">
        <f t="shared" si="1"/>
        <v>0</v>
      </c>
      <c r="K35" s="38">
        <f t="shared" ref="K35:R35" si="32">K73+K112+K151+K190+K229+K268+K307+K346+K385+K424+K463+K502+K541+K580+K619+K658+K697+K736</f>
        <v>0</v>
      </c>
      <c r="L35" s="38">
        <f t="shared" si="32"/>
        <v>0</v>
      </c>
      <c r="M35" s="38">
        <f t="shared" si="32"/>
        <v>0</v>
      </c>
      <c r="N35" s="38">
        <f t="shared" si="32"/>
        <v>0</v>
      </c>
      <c r="O35" s="38">
        <f t="shared" si="32"/>
        <v>0</v>
      </c>
      <c r="P35" s="38">
        <f t="shared" si="32"/>
        <v>0</v>
      </c>
      <c r="Q35" s="38">
        <f t="shared" si="32"/>
        <v>0</v>
      </c>
      <c r="R35" s="38">
        <f t="shared" si="32"/>
        <v>0</v>
      </c>
    </row>
    <row r="36" spans="1:18" ht="34.5" customHeight="1" x14ac:dyDescent="0.25">
      <c r="A36" s="72" t="s">
        <v>41</v>
      </c>
      <c r="B36" s="39"/>
      <c r="C36" s="38">
        <f t="shared" si="3"/>
        <v>0</v>
      </c>
      <c r="D36" s="38">
        <f t="shared" si="1"/>
        <v>0</v>
      </c>
      <c r="E36" s="38">
        <f t="shared" si="1"/>
        <v>0</v>
      </c>
      <c r="F36" s="38">
        <f t="shared" si="1"/>
        <v>0</v>
      </c>
      <c r="G36" s="38">
        <f t="shared" si="1"/>
        <v>0</v>
      </c>
      <c r="H36" s="38">
        <f t="shared" si="1"/>
        <v>0</v>
      </c>
      <c r="I36" s="38">
        <f t="shared" si="1"/>
        <v>0</v>
      </c>
      <c r="J36" s="38">
        <f t="shared" si="1"/>
        <v>0</v>
      </c>
      <c r="K36" s="38">
        <f t="shared" ref="K36:R36" si="33">K74+K113+K152+K191+K230+K269+K308+K347+K386+K425+K464+K503+K542+K581+K620+K659+K698+K737</f>
        <v>0</v>
      </c>
      <c r="L36" s="38">
        <f t="shared" si="33"/>
        <v>0</v>
      </c>
      <c r="M36" s="38">
        <f t="shared" si="33"/>
        <v>0</v>
      </c>
      <c r="N36" s="38">
        <f t="shared" si="33"/>
        <v>0</v>
      </c>
      <c r="O36" s="38">
        <f t="shared" si="33"/>
        <v>0</v>
      </c>
      <c r="P36" s="38">
        <f t="shared" si="33"/>
        <v>0</v>
      </c>
      <c r="Q36" s="38">
        <f t="shared" si="33"/>
        <v>0</v>
      </c>
      <c r="R36" s="38">
        <f t="shared" si="33"/>
        <v>0</v>
      </c>
    </row>
    <row r="37" spans="1:18" ht="39.75" customHeight="1" x14ac:dyDescent="0.25">
      <c r="A37" s="72" t="s">
        <v>42</v>
      </c>
      <c r="B37" s="39"/>
      <c r="C37" s="38">
        <f t="shared" si="3"/>
        <v>0</v>
      </c>
      <c r="D37" s="38">
        <f t="shared" si="1"/>
        <v>0</v>
      </c>
      <c r="E37" s="38">
        <f t="shared" si="1"/>
        <v>0</v>
      </c>
      <c r="F37" s="38">
        <f t="shared" si="1"/>
        <v>0</v>
      </c>
      <c r="G37" s="38">
        <f t="shared" si="1"/>
        <v>0</v>
      </c>
      <c r="H37" s="38">
        <f t="shared" si="1"/>
        <v>0</v>
      </c>
      <c r="I37" s="38">
        <f t="shared" si="1"/>
        <v>0</v>
      </c>
      <c r="J37" s="38">
        <f t="shared" si="1"/>
        <v>0</v>
      </c>
      <c r="K37" s="38">
        <f t="shared" ref="K37:R37" si="34">K75+K114+K153+K192+K231+K270+K309+K348+K387+K426+K465+K504+K543+K582+K621+K660+K699+K738</f>
        <v>0</v>
      </c>
      <c r="L37" s="38">
        <f t="shared" si="34"/>
        <v>0</v>
      </c>
      <c r="M37" s="38">
        <f t="shared" si="34"/>
        <v>0</v>
      </c>
      <c r="N37" s="38">
        <f t="shared" si="34"/>
        <v>0</v>
      </c>
      <c r="O37" s="38">
        <f t="shared" si="34"/>
        <v>0</v>
      </c>
      <c r="P37" s="38">
        <f t="shared" si="34"/>
        <v>0</v>
      </c>
      <c r="Q37" s="38">
        <f t="shared" si="34"/>
        <v>0</v>
      </c>
      <c r="R37" s="38">
        <f t="shared" si="34"/>
        <v>0</v>
      </c>
    </row>
    <row r="38" spans="1:18" ht="34.5" customHeight="1" x14ac:dyDescent="0.25">
      <c r="A38" s="72" t="s">
        <v>55</v>
      </c>
      <c r="B38" s="39"/>
      <c r="C38" s="38">
        <f t="shared" si="3"/>
        <v>5</v>
      </c>
      <c r="D38" s="38">
        <f t="shared" si="1"/>
        <v>0</v>
      </c>
      <c r="E38" s="38">
        <f t="shared" si="1"/>
        <v>5</v>
      </c>
      <c r="F38" s="38">
        <f t="shared" si="1"/>
        <v>5</v>
      </c>
      <c r="G38" s="38">
        <f t="shared" si="1"/>
        <v>5</v>
      </c>
      <c r="H38" s="38">
        <f t="shared" si="1"/>
        <v>0</v>
      </c>
      <c r="I38" s="38">
        <f t="shared" si="1"/>
        <v>0</v>
      </c>
      <c r="J38" s="38">
        <f t="shared" si="1"/>
        <v>0</v>
      </c>
      <c r="K38" s="38">
        <f t="shared" ref="K38:R38" si="35">K76+K115+K154+K193+K232+K271+K310+K349+K388+K427+K466+K505+K544+K583+K622+K661+K700+K739</f>
        <v>5</v>
      </c>
      <c r="L38" s="38">
        <f t="shared" si="35"/>
        <v>0</v>
      </c>
      <c r="M38" s="38">
        <f t="shared" si="35"/>
        <v>0</v>
      </c>
      <c r="N38" s="38">
        <f t="shared" si="35"/>
        <v>0</v>
      </c>
      <c r="O38" s="38">
        <f t="shared" si="35"/>
        <v>0</v>
      </c>
      <c r="P38" s="38">
        <f t="shared" si="35"/>
        <v>0</v>
      </c>
      <c r="Q38" s="38">
        <f t="shared" si="35"/>
        <v>0</v>
      </c>
      <c r="R38" s="38">
        <f t="shared" si="35"/>
        <v>0</v>
      </c>
    </row>
    <row r="39" spans="1:18" ht="33" customHeight="1" x14ac:dyDescent="0.25">
      <c r="A39" s="72" t="s">
        <v>43</v>
      </c>
      <c r="B39" s="39"/>
      <c r="C39" s="38">
        <f t="shared" si="3"/>
        <v>60</v>
      </c>
      <c r="D39" s="38">
        <f t="shared" si="1"/>
        <v>3</v>
      </c>
      <c r="E39" s="38">
        <f t="shared" si="1"/>
        <v>56</v>
      </c>
      <c r="F39" s="38">
        <f t="shared" si="1"/>
        <v>55</v>
      </c>
      <c r="G39" s="38">
        <f t="shared" si="1"/>
        <v>42</v>
      </c>
      <c r="H39" s="38">
        <f t="shared" si="1"/>
        <v>0</v>
      </c>
      <c r="I39" s="38">
        <f t="shared" si="1"/>
        <v>29</v>
      </c>
      <c r="J39" s="38">
        <f t="shared" si="1"/>
        <v>0</v>
      </c>
      <c r="K39" s="38">
        <f t="shared" ref="K39:R39" si="36">K77+K116+K155+K194+K233+K272+K311+K350+K389+K428+K467+K506+K545+K584+K623+K662+K701+K740</f>
        <v>11</v>
      </c>
      <c r="L39" s="38">
        <f t="shared" si="36"/>
        <v>0</v>
      </c>
      <c r="M39" s="38">
        <f t="shared" si="36"/>
        <v>7</v>
      </c>
      <c r="N39" s="38">
        <f t="shared" si="36"/>
        <v>46000</v>
      </c>
      <c r="O39" s="38">
        <f t="shared" si="36"/>
        <v>19000</v>
      </c>
      <c r="P39" s="38">
        <f t="shared" si="36"/>
        <v>13000</v>
      </c>
      <c r="Q39" s="38">
        <f t="shared" si="36"/>
        <v>29000</v>
      </c>
      <c r="R39" s="38">
        <f t="shared" si="36"/>
        <v>27000</v>
      </c>
    </row>
    <row r="40" spans="1:18" ht="24.75" customHeight="1" thickBot="1" x14ac:dyDescent="0.3">
      <c r="A40" s="35" t="s">
        <v>7</v>
      </c>
      <c r="B40" s="36"/>
      <c r="C40" s="38">
        <f t="shared" si="3"/>
        <v>5487</v>
      </c>
      <c r="D40" s="38">
        <f t="shared" si="1"/>
        <v>2771</v>
      </c>
      <c r="E40" s="38">
        <f t="shared" si="1"/>
        <v>2663</v>
      </c>
      <c r="F40" s="38">
        <f t="shared" si="1"/>
        <v>5413</v>
      </c>
      <c r="G40" s="38">
        <f t="shared" si="1"/>
        <v>5069</v>
      </c>
      <c r="H40" s="38">
        <f t="shared" si="1"/>
        <v>178</v>
      </c>
      <c r="I40" s="38">
        <f t="shared" si="1"/>
        <v>4291</v>
      </c>
      <c r="J40" s="38">
        <f t="shared" si="1"/>
        <v>90</v>
      </c>
      <c r="K40" s="38">
        <f t="shared" ref="K40:R40" si="37">K78+K117+K156+K195+K234+K273+K312+K351+K390+K429+K468+K507+K546+K585+K624+K663+K702+K741</f>
        <v>428</v>
      </c>
      <c r="L40" s="38">
        <f t="shared" si="37"/>
        <v>35</v>
      </c>
      <c r="M40" s="38">
        <f t="shared" si="37"/>
        <v>684</v>
      </c>
      <c r="N40" s="38">
        <f t="shared" si="37"/>
        <v>11006943</v>
      </c>
      <c r="O40" s="38">
        <f t="shared" si="37"/>
        <v>7455344.3499999996</v>
      </c>
      <c r="P40" s="38">
        <f t="shared" si="37"/>
        <v>3662293</v>
      </c>
      <c r="Q40" s="38">
        <f t="shared" si="37"/>
        <v>3539098.65</v>
      </c>
      <c r="R40" s="38">
        <f t="shared" si="37"/>
        <v>3054250</v>
      </c>
    </row>
    <row r="41" spans="1:18" ht="18" customHeight="1" x14ac:dyDescent="0.25">
      <c r="A41" s="46"/>
      <c r="B41" s="47"/>
      <c r="C41" s="47"/>
      <c r="D41" s="47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3"/>
      <c r="R41" s="13"/>
    </row>
    <row r="42" spans="1:18" s="2" customFormat="1" ht="18" customHeight="1" thickBot="1" x14ac:dyDescent="0.3">
      <c r="A42" s="57" t="s">
        <v>10</v>
      </c>
      <c r="B42" s="47"/>
      <c r="C42" s="47"/>
      <c r="D42" s="47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4"/>
      <c r="R42" s="14"/>
    </row>
    <row r="43" spans="1:18" s="2" customFormat="1" ht="18" customHeight="1" x14ac:dyDescent="0.25">
      <c r="A43" s="32" t="s">
        <v>27</v>
      </c>
      <c r="B43" s="48"/>
      <c r="C43" s="49">
        <v>23</v>
      </c>
      <c r="D43" s="49">
        <v>7</v>
      </c>
      <c r="E43" s="41">
        <v>16</v>
      </c>
      <c r="F43" s="41">
        <v>22</v>
      </c>
      <c r="G43" s="41">
        <v>22</v>
      </c>
      <c r="H43" s="41"/>
      <c r="I43" s="41">
        <v>16</v>
      </c>
      <c r="J43" s="41"/>
      <c r="K43" s="41">
        <v>6</v>
      </c>
      <c r="L43" s="41"/>
      <c r="M43" s="41"/>
      <c r="N43" s="41">
        <v>32200</v>
      </c>
      <c r="O43" s="41">
        <v>10000</v>
      </c>
      <c r="P43" s="41">
        <v>4000</v>
      </c>
      <c r="Q43" s="41">
        <v>22200</v>
      </c>
      <c r="R43" s="41">
        <v>20200</v>
      </c>
    </row>
    <row r="44" spans="1:18" s="2" customFormat="1" ht="18" customHeight="1" x14ac:dyDescent="0.25">
      <c r="A44" s="33" t="s">
        <v>54</v>
      </c>
      <c r="B44" s="50"/>
      <c r="C44" s="51"/>
      <c r="D44" s="51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4"/>
      <c r="R44" s="45"/>
    </row>
    <row r="45" spans="1:18" s="2" customFormat="1" ht="18" customHeight="1" x14ac:dyDescent="0.25">
      <c r="A45" s="29" t="s">
        <v>28</v>
      </c>
      <c r="B45" s="50"/>
      <c r="C45" s="51">
        <v>1</v>
      </c>
      <c r="D45" s="51">
        <v>1</v>
      </c>
      <c r="E45" s="42"/>
      <c r="F45" s="42">
        <v>1</v>
      </c>
      <c r="G45" s="42">
        <v>1</v>
      </c>
      <c r="H45" s="42"/>
      <c r="I45" s="42">
        <v>1</v>
      </c>
      <c r="J45" s="42"/>
      <c r="K45" s="42"/>
      <c r="L45" s="42"/>
      <c r="M45" s="42"/>
      <c r="N45" s="42">
        <v>3000</v>
      </c>
      <c r="O45" s="42">
        <v>3000</v>
      </c>
      <c r="P45" s="42"/>
      <c r="Q45" s="44"/>
      <c r="R45" s="45"/>
    </row>
    <row r="46" spans="1:18" s="2" customFormat="1" ht="18" customHeight="1" x14ac:dyDescent="0.25">
      <c r="A46" s="29" t="s">
        <v>29</v>
      </c>
      <c r="B46" s="50"/>
      <c r="C46" s="51">
        <v>166</v>
      </c>
      <c r="D46" s="51">
        <v>49</v>
      </c>
      <c r="E46" s="42">
        <v>117</v>
      </c>
      <c r="F46" s="42">
        <v>163</v>
      </c>
      <c r="G46" s="42">
        <v>163</v>
      </c>
      <c r="H46" s="42"/>
      <c r="I46" s="42">
        <v>153</v>
      </c>
      <c r="J46" s="42">
        <v>4</v>
      </c>
      <c r="K46" s="42">
        <v>6</v>
      </c>
      <c r="L46" s="42"/>
      <c r="M46" s="42"/>
      <c r="N46" s="42">
        <v>116400</v>
      </c>
      <c r="O46" s="42">
        <v>82700</v>
      </c>
      <c r="P46" s="42">
        <v>20900</v>
      </c>
      <c r="Q46" s="42">
        <v>33700</v>
      </c>
      <c r="R46" s="42">
        <v>20500</v>
      </c>
    </row>
    <row r="47" spans="1:18" s="2" customFormat="1" ht="18" customHeight="1" x14ac:dyDescent="0.25">
      <c r="A47" s="29" t="s">
        <v>45</v>
      </c>
      <c r="B47" s="50"/>
      <c r="C47" s="51"/>
      <c r="D47" s="51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4"/>
      <c r="R47" s="45"/>
    </row>
    <row r="48" spans="1:18" s="2" customFormat="1" ht="18" customHeight="1" x14ac:dyDescent="0.25">
      <c r="A48" s="29" t="s">
        <v>75</v>
      </c>
      <c r="B48" s="50"/>
      <c r="C48" s="51">
        <v>2</v>
      </c>
      <c r="D48" s="51">
        <v>2</v>
      </c>
      <c r="E48" s="42"/>
      <c r="F48" s="42">
        <v>2</v>
      </c>
      <c r="G48" s="42">
        <v>2</v>
      </c>
      <c r="H48" s="42">
        <v>2</v>
      </c>
      <c r="I48" s="42"/>
      <c r="J48" s="42"/>
      <c r="K48" s="42"/>
      <c r="L48" s="42"/>
      <c r="M48" s="42"/>
      <c r="N48" s="42"/>
      <c r="O48" s="42"/>
      <c r="P48" s="42"/>
      <c r="Q48" s="44"/>
      <c r="R48" s="45"/>
    </row>
    <row r="49" spans="1:18" s="2" customFormat="1" ht="18" customHeight="1" x14ac:dyDescent="0.25">
      <c r="A49" s="29" t="s">
        <v>91</v>
      </c>
      <c r="B49" s="50"/>
      <c r="C49" s="51"/>
      <c r="D49" s="51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4"/>
      <c r="R49" s="45"/>
    </row>
    <row r="50" spans="1:18" s="2" customFormat="1" ht="18" customHeight="1" x14ac:dyDescent="0.25">
      <c r="A50" s="29" t="s">
        <v>103</v>
      </c>
      <c r="B50" s="50"/>
      <c r="C50" s="51"/>
      <c r="D50" s="51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4"/>
      <c r="R50" s="45"/>
    </row>
    <row r="51" spans="1:18" s="2" customFormat="1" ht="18" customHeight="1" x14ac:dyDescent="0.25">
      <c r="A51" s="29" t="s">
        <v>69</v>
      </c>
      <c r="B51" s="50"/>
      <c r="C51" s="51"/>
      <c r="D51" s="51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4"/>
      <c r="R51" s="45"/>
    </row>
    <row r="52" spans="1:18" s="2" customFormat="1" ht="18" customHeight="1" x14ac:dyDescent="0.25">
      <c r="A52" s="29" t="s">
        <v>104</v>
      </c>
      <c r="B52" s="50"/>
      <c r="C52" s="51"/>
      <c r="D52" s="51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4"/>
      <c r="R52" s="45"/>
    </row>
    <row r="53" spans="1:18" s="2" customFormat="1" ht="18" customHeight="1" x14ac:dyDescent="0.25">
      <c r="A53" s="29" t="s">
        <v>105</v>
      </c>
      <c r="B53" s="50"/>
      <c r="C53" s="51"/>
      <c r="D53" s="51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4"/>
      <c r="R53" s="45"/>
    </row>
    <row r="54" spans="1:18" s="2" customFormat="1" ht="18" customHeight="1" x14ac:dyDescent="0.25">
      <c r="A54" s="29" t="s">
        <v>30</v>
      </c>
      <c r="B54" s="50"/>
      <c r="C54" s="51"/>
      <c r="D54" s="51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4"/>
      <c r="R54" s="45"/>
    </row>
    <row r="55" spans="1:18" s="2" customFormat="1" ht="18" customHeight="1" x14ac:dyDescent="0.25">
      <c r="A55" s="29" t="s">
        <v>31</v>
      </c>
      <c r="B55" s="50"/>
      <c r="C55" s="51">
        <v>1</v>
      </c>
      <c r="D55" s="51">
        <v>1</v>
      </c>
      <c r="E55" s="42"/>
      <c r="F55" s="42">
        <v>1</v>
      </c>
      <c r="G55" s="42">
        <v>1</v>
      </c>
      <c r="H55" s="42"/>
      <c r="I55" s="42">
        <v>1</v>
      </c>
      <c r="J55" s="42"/>
      <c r="K55" s="42"/>
      <c r="L55" s="42"/>
      <c r="M55" s="42"/>
      <c r="N55" s="42">
        <v>1000</v>
      </c>
      <c r="O55" s="42"/>
      <c r="P55" s="42"/>
      <c r="Q55" s="44">
        <v>1000</v>
      </c>
      <c r="R55" s="45">
        <v>1000</v>
      </c>
    </row>
    <row r="56" spans="1:18" s="2" customFormat="1" ht="18" customHeight="1" x14ac:dyDescent="0.25">
      <c r="A56" s="29" t="s">
        <v>32</v>
      </c>
      <c r="B56" s="50"/>
      <c r="C56" s="51"/>
      <c r="D56" s="51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4"/>
      <c r="R56" s="45"/>
    </row>
    <row r="57" spans="1:18" s="2" customFormat="1" ht="18" customHeight="1" x14ac:dyDescent="0.25">
      <c r="A57" s="29" t="s">
        <v>74</v>
      </c>
      <c r="B57" s="50"/>
      <c r="C57" s="51"/>
      <c r="D57" s="51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4"/>
      <c r="R57" s="45"/>
    </row>
    <row r="58" spans="1:18" s="2" customFormat="1" ht="18" customHeight="1" x14ac:dyDescent="0.25">
      <c r="A58" s="29" t="s">
        <v>56</v>
      </c>
      <c r="B58" s="50"/>
      <c r="C58" s="51"/>
      <c r="D58" s="51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4"/>
      <c r="R58" s="45"/>
    </row>
    <row r="59" spans="1:18" s="2" customFormat="1" ht="18" customHeight="1" x14ac:dyDescent="0.25">
      <c r="A59" s="29" t="s">
        <v>57</v>
      </c>
      <c r="B59" s="50"/>
      <c r="C59" s="51"/>
      <c r="D59" s="51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4"/>
      <c r="R59" s="45"/>
    </row>
    <row r="60" spans="1:18" s="2" customFormat="1" ht="18" customHeight="1" x14ac:dyDescent="0.25">
      <c r="A60" s="29" t="s">
        <v>58</v>
      </c>
      <c r="B60" s="50"/>
      <c r="C60" s="51"/>
      <c r="D60" s="51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4"/>
      <c r="R60" s="45"/>
    </row>
    <row r="61" spans="1:18" s="2" customFormat="1" ht="18" customHeight="1" x14ac:dyDescent="0.25">
      <c r="A61" s="29" t="s">
        <v>59</v>
      </c>
      <c r="B61" s="50"/>
      <c r="C61" s="51">
        <v>2</v>
      </c>
      <c r="D61" s="51">
        <v>2</v>
      </c>
      <c r="E61" s="42"/>
      <c r="F61" s="42">
        <v>2</v>
      </c>
      <c r="G61" s="42">
        <v>2</v>
      </c>
      <c r="H61" s="42"/>
      <c r="I61" s="42">
        <v>2</v>
      </c>
      <c r="J61" s="42"/>
      <c r="K61" s="42"/>
      <c r="L61" s="42"/>
      <c r="M61" s="42"/>
      <c r="N61" s="42">
        <v>5000</v>
      </c>
      <c r="O61" s="42">
        <v>2500</v>
      </c>
      <c r="P61" s="42"/>
      <c r="Q61" s="44">
        <v>2500</v>
      </c>
      <c r="R61" s="45"/>
    </row>
    <row r="62" spans="1:18" s="2" customFormat="1" ht="18" customHeight="1" x14ac:dyDescent="0.25">
      <c r="A62" s="29" t="s">
        <v>106</v>
      </c>
      <c r="B62" s="50"/>
      <c r="C62" s="51"/>
      <c r="D62" s="51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4"/>
      <c r="R62" s="45"/>
    </row>
    <row r="63" spans="1:18" s="2" customFormat="1" ht="18" customHeight="1" x14ac:dyDescent="0.25">
      <c r="A63" s="29" t="s">
        <v>60</v>
      </c>
      <c r="B63" s="50"/>
      <c r="C63" s="51"/>
      <c r="D63" s="51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4"/>
      <c r="R63" s="45"/>
    </row>
    <row r="64" spans="1:18" s="2" customFormat="1" ht="18" customHeight="1" x14ac:dyDescent="0.25">
      <c r="A64" s="29" t="s">
        <v>61</v>
      </c>
      <c r="B64" s="50"/>
      <c r="C64" s="51"/>
      <c r="D64" s="51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4"/>
      <c r="R64" s="45"/>
    </row>
    <row r="65" spans="1:18" s="2" customFormat="1" ht="18" customHeight="1" x14ac:dyDescent="0.25">
      <c r="A65" s="29" t="s">
        <v>70</v>
      </c>
      <c r="B65" s="50"/>
      <c r="C65" s="51">
        <v>8</v>
      </c>
      <c r="D65" s="51">
        <v>3</v>
      </c>
      <c r="E65" s="42">
        <v>5</v>
      </c>
      <c r="F65" s="42">
        <v>7</v>
      </c>
      <c r="G65" s="42">
        <v>7</v>
      </c>
      <c r="H65" s="42"/>
      <c r="I65" s="42">
        <v>7</v>
      </c>
      <c r="J65" s="42"/>
      <c r="K65" s="42">
        <v>1</v>
      </c>
      <c r="L65" s="42"/>
      <c r="M65" s="42"/>
      <c r="N65" s="42">
        <v>21000</v>
      </c>
      <c r="O65" s="42">
        <v>9000</v>
      </c>
      <c r="P65" s="42">
        <v>9000</v>
      </c>
      <c r="Q65" s="42">
        <v>12000</v>
      </c>
      <c r="R65" s="42">
        <v>12000</v>
      </c>
    </row>
    <row r="66" spans="1:18" s="2" customFormat="1" ht="18" customHeight="1" x14ac:dyDescent="0.25">
      <c r="A66" s="29" t="s">
        <v>107</v>
      </c>
      <c r="B66" s="50"/>
      <c r="C66" s="51"/>
      <c r="D66" s="51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3"/>
    </row>
    <row r="67" spans="1:18" s="2" customFormat="1" ht="18" customHeight="1" x14ac:dyDescent="0.25">
      <c r="A67" s="29" t="s">
        <v>71</v>
      </c>
      <c r="B67" s="50"/>
      <c r="C67" s="51"/>
      <c r="D67" s="51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4"/>
      <c r="R67" s="45"/>
    </row>
    <row r="68" spans="1:18" s="2" customFormat="1" ht="18" customHeight="1" x14ac:dyDescent="0.25">
      <c r="A68" s="29" t="s">
        <v>72</v>
      </c>
      <c r="B68" s="50"/>
      <c r="C68" s="51"/>
      <c r="D68" s="51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4"/>
      <c r="R68" s="45"/>
    </row>
    <row r="69" spans="1:18" s="2" customFormat="1" ht="18" customHeight="1" x14ac:dyDescent="0.25">
      <c r="A69" s="29" t="s">
        <v>73</v>
      </c>
      <c r="B69" s="50"/>
      <c r="C69" s="51"/>
      <c r="D69" s="51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4"/>
      <c r="R69" s="45"/>
    </row>
    <row r="70" spans="1:18" s="2" customFormat="1" ht="18" customHeight="1" x14ac:dyDescent="0.25">
      <c r="A70" s="29" t="s">
        <v>89</v>
      </c>
      <c r="B70" s="50"/>
      <c r="C70" s="51"/>
      <c r="D70" s="51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4"/>
      <c r="R70" s="45"/>
    </row>
    <row r="71" spans="1:18" s="2" customFormat="1" ht="18" customHeight="1" x14ac:dyDescent="0.25">
      <c r="A71" s="29" t="s">
        <v>93</v>
      </c>
      <c r="B71" s="50"/>
      <c r="C71" s="51"/>
      <c r="D71" s="51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4"/>
      <c r="R71" s="45"/>
    </row>
    <row r="72" spans="1:18" s="2" customFormat="1" ht="18" customHeight="1" x14ac:dyDescent="0.25">
      <c r="A72" s="29" t="s">
        <v>94</v>
      </c>
      <c r="B72" s="50"/>
      <c r="C72" s="51"/>
      <c r="D72" s="51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4"/>
      <c r="R72" s="45"/>
    </row>
    <row r="73" spans="1:18" s="2" customFormat="1" ht="18" customHeight="1" x14ac:dyDescent="0.25">
      <c r="A73" s="29" t="s">
        <v>108</v>
      </c>
      <c r="B73" s="50"/>
      <c r="C73" s="51"/>
      <c r="D73" s="51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4"/>
      <c r="R73" s="45"/>
    </row>
    <row r="74" spans="1:18" s="2" customFormat="1" ht="18" customHeight="1" x14ac:dyDescent="0.25">
      <c r="A74" s="29" t="s">
        <v>33</v>
      </c>
      <c r="B74" s="50"/>
      <c r="C74" s="51"/>
      <c r="D74" s="51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4"/>
      <c r="R74" s="45"/>
    </row>
    <row r="75" spans="1:18" s="2" customFormat="1" ht="18" customHeight="1" x14ac:dyDescent="0.25">
      <c r="A75" s="29" t="s">
        <v>36</v>
      </c>
      <c r="B75" s="50"/>
      <c r="C75" s="51"/>
      <c r="D75" s="51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4"/>
      <c r="R75" s="45"/>
    </row>
    <row r="76" spans="1:18" s="2" customFormat="1" ht="18" customHeight="1" x14ac:dyDescent="0.25">
      <c r="A76" s="29" t="s">
        <v>62</v>
      </c>
      <c r="B76" s="50"/>
      <c r="C76" s="51"/>
      <c r="D76" s="51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4"/>
      <c r="R76" s="45"/>
    </row>
    <row r="77" spans="1:18" s="2" customFormat="1" ht="18" customHeight="1" x14ac:dyDescent="0.25">
      <c r="A77" s="29" t="s">
        <v>34</v>
      </c>
      <c r="B77" s="50"/>
      <c r="C77" s="51"/>
      <c r="D77" s="51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4"/>
      <c r="R77" s="45"/>
    </row>
    <row r="78" spans="1:18" s="2" customFormat="1" ht="18" customHeight="1" thickBot="1" x14ac:dyDescent="0.3">
      <c r="A78" s="30" t="s">
        <v>7</v>
      </c>
      <c r="B78" s="52">
        <v>25</v>
      </c>
      <c r="C78" s="53">
        <f>SUM(C43:C77)</f>
        <v>203</v>
      </c>
      <c r="D78" s="53">
        <f t="shared" ref="D78:R78" si="38">SUM(D43:D77)</f>
        <v>65</v>
      </c>
      <c r="E78" s="53">
        <f t="shared" si="38"/>
        <v>138</v>
      </c>
      <c r="F78" s="53">
        <f t="shared" si="38"/>
        <v>198</v>
      </c>
      <c r="G78" s="53">
        <f t="shared" si="38"/>
        <v>198</v>
      </c>
      <c r="H78" s="53">
        <f t="shared" si="38"/>
        <v>2</v>
      </c>
      <c r="I78" s="53">
        <f t="shared" si="38"/>
        <v>180</v>
      </c>
      <c r="J78" s="53">
        <f t="shared" si="38"/>
        <v>4</v>
      </c>
      <c r="K78" s="53">
        <f t="shared" si="38"/>
        <v>13</v>
      </c>
      <c r="L78" s="53">
        <f t="shared" si="38"/>
        <v>0</v>
      </c>
      <c r="M78" s="53">
        <f t="shared" si="38"/>
        <v>0</v>
      </c>
      <c r="N78" s="53">
        <f t="shared" si="38"/>
        <v>178600</v>
      </c>
      <c r="O78" s="53">
        <f t="shared" si="38"/>
        <v>107200</v>
      </c>
      <c r="P78" s="53">
        <f t="shared" si="38"/>
        <v>33900</v>
      </c>
      <c r="Q78" s="53">
        <f t="shared" si="38"/>
        <v>71400</v>
      </c>
      <c r="R78" s="53">
        <f t="shared" si="38"/>
        <v>53700</v>
      </c>
    </row>
    <row r="79" spans="1:18" s="2" customFormat="1" ht="18" customHeight="1" x14ac:dyDescent="0.3">
      <c r="A79" s="31"/>
      <c r="B79" s="54"/>
      <c r="C79" s="54"/>
      <c r="D79" s="54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14"/>
      <c r="R79" s="14"/>
    </row>
    <row r="80" spans="1:18" s="2" customFormat="1" ht="18" customHeight="1" x14ac:dyDescent="0.3">
      <c r="A80" s="57" t="s">
        <v>11</v>
      </c>
      <c r="B80" s="54"/>
      <c r="C80" s="54"/>
      <c r="D80" s="54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14"/>
      <c r="R80" s="14"/>
    </row>
    <row r="81" spans="1:18" s="2" customFormat="1" ht="18" customHeight="1" thickBot="1" x14ac:dyDescent="0.35">
      <c r="A81" s="57"/>
      <c r="B81" s="54"/>
      <c r="C81" s="54"/>
      <c r="D81" s="54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14"/>
      <c r="R81" s="14"/>
    </row>
    <row r="82" spans="1:18" s="2" customFormat="1" ht="18" customHeight="1" x14ac:dyDescent="0.25">
      <c r="A82" s="32" t="s">
        <v>27</v>
      </c>
      <c r="B82" s="48"/>
      <c r="C82" s="49">
        <v>30</v>
      </c>
      <c r="D82" s="49">
        <v>2</v>
      </c>
      <c r="E82" s="41">
        <v>28</v>
      </c>
      <c r="F82" s="41">
        <v>30</v>
      </c>
      <c r="G82" s="41">
        <v>30</v>
      </c>
      <c r="H82" s="41"/>
      <c r="I82" s="41">
        <v>30</v>
      </c>
      <c r="J82" s="41"/>
      <c r="K82" s="41">
        <v>10</v>
      </c>
      <c r="L82" s="41"/>
      <c r="M82" s="41"/>
      <c r="N82" s="41">
        <v>37000</v>
      </c>
      <c r="O82" s="41">
        <v>28000</v>
      </c>
      <c r="P82" s="41">
        <v>4000</v>
      </c>
      <c r="Q82" s="41">
        <v>9000</v>
      </c>
      <c r="R82" s="41">
        <v>9000</v>
      </c>
    </row>
    <row r="83" spans="1:18" s="2" customFormat="1" ht="18" customHeight="1" x14ac:dyDescent="0.25">
      <c r="A83" s="33" t="s">
        <v>54</v>
      </c>
      <c r="B83" s="50"/>
      <c r="C83" s="51"/>
      <c r="D83" s="51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4"/>
      <c r="R83" s="45"/>
    </row>
    <row r="84" spans="1:18" s="2" customFormat="1" ht="18" customHeight="1" x14ac:dyDescent="0.25">
      <c r="A84" s="29" t="s">
        <v>28</v>
      </c>
      <c r="B84" s="50"/>
      <c r="C84" s="51">
        <v>1</v>
      </c>
      <c r="D84" s="51"/>
      <c r="E84" s="42">
        <v>1</v>
      </c>
      <c r="F84" s="42">
        <v>1</v>
      </c>
      <c r="G84" s="42">
        <v>1</v>
      </c>
      <c r="H84" s="42"/>
      <c r="I84" s="42">
        <v>1</v>
      </c>
      <c r="J84" s="42"/>
      <c r="K84" s="42"/>
      <c r="L84" s="42"/>
      <c r="M84" s="42"/>
      <c r="N84" s="42">
        <v>1000</v>
      </c>
      <c r="O84" s="42"/>
      <c r="P84" s="42"/>
      <c r="Q84" s="44">
        <v>1000</v>
      </c>
      <c r="R84" s="45">
        <v>1000</v>
      </c>
    </row>
    <row r="85" spans="1:18" s="2" customFormat="1" ht="18" customHeight="1" x14ac:dyDescent="0.25">
      <c r="A85" s="29" t="s">
        <v>29</v>
      </c>
      <c r="B85" s="50"/>
      <c r="C85" s="51">
        <v>86</v>
      </c>
      <c r="D85" s="51">
        <v>35</v>
      </c>
      <c r="E85" s="42">
        <v>51</v>
      </c>
      <c r="F85" s="42">
        <v>84</v>
      </c>
      <c r="G85" s="42">
        <v>84</v>
      </c>
      <c r="H85" s="42"/>
      <c r="I85" s="42">
        <v>52</v>
      </c>
      <c r="J85" s="42"/>
      <c r="K85" s="42">
        <v>32</v>
      </c>
      <c r="L85" s="42">
        <v>1</v>
      </c>
      <c r="M85" s="42"/>
      <c r="N85" s="42">
        <v>37500</v>
      </c>
      <c r="O85" s="42">
        <v>30000</v>
      </c>
      <c r="P85" s="42">
        <v>4000</v>
      </c>
      <c r="Q85" s="42">
        <v>7500</v>
      </c>
      <c r="R85" s="42">
        <v>7500</v>
      </c>
    </row>
    <row r="86" spans="1:18" s="2" customFormat="1" ht="18" customHeight="1" x14ac:dyDescent="0.25">
      <c r="A86" s="29" t="s">
        <v>45</v>
      </c>
      <c r="B86" s="50"/>
      <c r="C86" s="51"/>
      <c r="D86" s="51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4"/>
      <c r="R86" s="45"/>
    </row>
    <row r="87" spans="1:18" s="2" customFormat="1" ht="18" customHeight="1" x14ac:dyDescent="0.25">
      <c r="A87" s="29" t="s">
        <v>75</v>
      </c>
      <c r="B87" s="50"/>
      <c r="C87" s="51"/>
      <c r="D87" s="51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4"/>
      <c r="R87" s="45"/>
    </row>
    <row r="88" spans="1:18" s="2" customFormat="1" ht="18" customHeight="1" x14ac:dyDescent="0.25">
      <c r="A88" s="29" t="s">
        <v>91</v>
      </c>
      <c r="B88" s="50"/>
      <c r="C88" s="51">
        <v>4</v>
      </c>
      <c r="D88" s="51">
        <v>1</v>
      </c>
      <c r="E88" s="42">
        <v>3</v>
      </c>
      <c r="F88" s="42">
        <v>4</v>
      </c>
      <c r="G88" s="42">
        <v>4</v>
      </c>
      <c r="H88" s="42"/>
      <c r="I88" s="42">
        <v>4</v>
      </c>
      <c r="J88" s="42"/>
      <c r="K88" s="42"/>
      <c r="L88" s="42"/>
      <c r="M88" s="42"/>
      <c r="N88" s="42">
        <v>2500</v>
      </c>
      <c r="O88" s="42">
        <v>1500</v>
      </c>
      <c r="P88" s="42"/>
      <c r="Q88" s="44">
        <v>1000</v>
      </c>
      <c r="R88" s="45">
        <v>1000</v>
      </c>
    </row>
    <row r="89" spans="1:18" s="2" customFormat="1" ht="18" customHeight="1" x14ac:dyDescent="0.25">
      <c r="A89" s="29" t="s">
        <v>103</v>
      </c>
      <c r="B89" s="50"/>
      <c r="C89" s="51"/>
      <c r="D89" s="51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4"/>
      <c r="R89" s="45"/>
    </row>
    <row r="90" spans="1:18" s="2" customFormat="1" ht="18" customHeight="1" x14ac:dyDescent="0.25">
      <c r="A90" s="29" t="s">
        <v>69</v>
      </c>
      <c r="B90" s="50"/>
      <c r="C90" s="51"/>
      <c r="D90" s="51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4"/>
      <c r="R90" s="45"/>
    </row>
    <row r="91" spans="1:18" s="2" customFormat="1" ht="18" customHeight="1" x14ac:dyDescent="0.25">
      <c r="A91" s="29" t="s">
        <v>104</v>
      </c>
      <c r="B91" s="50"/>
      <c r="C91" s="51">
        <v>1</v>
      </c>
      <c r="D91" s="51"/>
      <c r="E91" s="42">
        <v>1</v>
      </c>
      <c r="F91" s="42">
        <v>1</v>
      </c>
      <c r="G91" s="42">
        <v>1</v>
      </c>
      <c r="H91" s="42"/>
      <c r="I91" s="42"/>
      <c r="J91" s="42"/>
      <c r="K91" s="42">
        <v>1</v>
      </c>
      <c r="L91" s="42"/>
      <c r="M91" s="42"/>
      <c r="N91" s="42"/>
      <c r="O91" s="42"/>
      <c r="P91" s="42"/>
      <c r="Q91" s="44"/>
      <c r="R91" s="45"/>
    </row>
    <row r="92" spans="1:18" s="2" customFormat="1" ht="18" customHeight="1" x14ac:dyDescent="0.25">
      <c r="A92" s="29" t="s">
        <v>105</v>
      </c>
      <c r="B92" s="50"/>
      <c r="C92" s="51"/>
      <c r="D92" s="51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4"/>
      <c r="R92" s="45"/>
    </row>
    <row r="93" spans="1:18" s="2" customFormat="1" ht="18" customHeight="1" x14ac:dyDescent="0.25">
      <c r="A93" s="29" t="s">
        <v>30</v>
      </c>
      <c r="B93" s="50"/>
      <c r="C93" s="51"/>
      <c r="D93" s="51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4"/>
      <c r="R93" s="45"/>
    </row>
    <row r="94" spans="1:18" s="2" customFormat="1" ht="18" customHeight="1" x14ac:dyDescent="0.25">
      <c r="A94" s="29" t="s">
        <v>31</v>
      </c>
      <c r="B94" s="50"/>
      <c r="C94" s="51">
        <v>7</v>
      </c>
      <c r="D94" s="51">
        <v>2</v>
      </c>
      <c r="E94" s="42">
        <v>5</v>
      </c>
      <c r="F94" s="42">
        <v>7</v>
      </c>
      <c r="G94" s="42">
        <v>7</v>
      </c>
      <c r="H94" s="42"/>
      <c r="I94" s="42">
        <v>7</v>
      </c>
      <c r="J94" s="42"/>
      <c r="K94" s="42"/>
      <c r="L94" s="42"/>
      <c r="M94" s="42"/>
      <c r="N94" s="42">
        <v>7000</v>
      </c>
      <c r="O94" s="42">
        <v>4500</v>
      </c>
      <c r="P94" s="42"/>
      <c r="Q94" s="44">
        <v>2500</v>
      </c>
      <c r="R94" s="45">
        <v>2500</v>
      </c>
    </row>
    <row r="95" spans="1:18" s="2" customFormat="1" ht="18" customHeight="1" x14ac:dyDescent="0.25">
      <c r="A95" s="29" t="s">
        <v>32</v>
      </c>
      <c r="B95" s="50"/>
      <c r="C95" s="51"/>
      <c r="D95" s="51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4"/>
      <c r="R95" s="45"/>
    </row>
    <row r="96" spans="1:18" s="2" customFormat="1" ht="18" customHeight="1" x14ac:dyDescent="0.25">
      <c r="A96" s="29" t="s">
        <v>74</v>
      </c>
      <c r="B96" s="50"/>
      <c r="C96" s="51"/>
      <c r="D96" s="51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4"/>
      <c r="R96" s="45"/>
    </row>
    <row r="97" spans="1:18" s="2" customFormat="1" ht="18" customHeight="1" x14ac:dyDescent="0.25">
      <c r="A97" s="29" t="s">
        <v>56</v>
      </c>
      <c r="B97" s="50"/>
      <c r="C97" s="51"/>
      <c r="D97" s="51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4"/>
      <c r="R97" s="45"/>
    </row>
    <row r="98" spans="1:18" s="2" customFormat="1" ht="18" customHeight="1" x14ac:dyDescent="0.25">
      <c r="A98" s="29" t="s">
        <v>57</v>
      </c>
      <c r="B98" s="50"/>
      <c r="C98" s="51">
        <v>1</v>
      </c>
      <c r="D98" s="51"/>
      <c r="E98" s="42">
        <v>1</v>
      </c>
      <c r="F98" s="42">
        <v>1</v>
      </c>
      <c r="G98" s="42">
        <v>1</v>
      </c>
      <c r="H98" s="42"/>
      <c r="I98" s="42">
        <v>1</v>
      </c>
      <c r="J98" s="42"/>
      <c r="K98" s="42"/>
      <c r="L98" s="42"/>
      <c r="M98" s="42"/>
      <c r="N98" s="42">
        <v>500</v>
      </c>
      <c r="O98" s="42"/>
      <c r="P98" s="42"/>
      <c r="Q98" s="44">
        <v>500</v>
      </c>
      <c r="R98" s="45">
        <v>500</v>
      </c>
    </row>
    <row r="99" spans="1:18" s="2" customFormat="1" ht="18" customHeight="1" x14ac:dyDescent="0.25">
      <c r="A99" s="29" t="s">
        <v>58</v>
      </c>
      <c r="B99" s="50"/>
      <c r="C99" s="51">
        <v>11</v>
      </c>
      <c r="D99" s="51">
        <v>4</v>
      </c>
      <c r="E99" s="42">
        <v>7</v>
      </c>
      <c r="F99" s="42">
        <v>11</v>
      </c>
      <c r="G99" s="42">
        <v>11</v>
      </c>
      <c r="H99" s="42">
        <v>5</v>
      </c>
      <c r="I99" s="42">
        <v>5</v>
      </c>
      <c r="J99" s="42"/>
      <c r="K99" s="42">
        <v>1</v>
      </c>
      <c r="L99" s="42"/>
      <c r="M99" s="42"/>
      <c r="N99" s="42">
        <v>3000</v>
      </c>
      <c r="O99" s="42">
        <v>2000</v>
      </c>
      <c r="P99" s="42">
        <v>500</v>
      </c>
      <c r="Q99" s="44">
        <v>1000</v>
      </c>
      <c r="R99" s="45">
        <v>1000</v>
      </c>
    </row>
    <row r="100" spans="1:18" s="2" customFormat="1" ht="18" customHeight="1" x14ac:dyDescent="0.25">
      <c r="A100" s="29" t="s">
        <v>59</v>
      </c>
      <c r="B100" s="50"/>
      <c r="C100" s="51"/>
      <c r="D100" s="51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4"/>
      <c r="R100" s="45"/>
    </row>
    <row r="101" spans="1:18" s="2" customFormat="1" ht="18" customHeight="1" x14ac:dyDescent="0.25">
      <c r="A101" s="29" t="s">
        <v>106</v>
      </c>
      <c r="B101" s="50"/>
      <c r="C101" s="51"/>
      <c r="D101" s="51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4"/>
      <c r="R101" s="45"/>
    </row>
    <row r="102" spans="1:18" s="2" customFormat="1" ht="18" customHeight="1" x14ac:dyDescent="0.25">
      <c r="A102" s="29" t="s">
        <v>60</v>
      </c>
      <c r="B102" s="50"/>
      <c r="C102" s="51"/>
      <c r="D102" s="51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4"/>
      <c r="R102" s="45"/>
    </row>
    <row r="103" spans="1:18" s="2" customFormat="1" ht="18" customHeight="1" x14ac:dyDescent="0.25">
      <c r="A103" s="29" t="s">
        <v>61</v>
      </c>
      <c r="B103" s="50"/>
      <c r="C103" s="51"/>
      <c r="D103" s="51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4"/>
      <c r="R103" s="45"/>
    </row>
    <row r="104" spans="1:18" s="2" customFormat="1" ht="18" customHeight="1" x14ac:dyDescent="0.25">
      <c r="A104" s="29" t="s">
        <v>70</v>
      </c>
      <c r="B104" s="50"/>
      <c r="C104" s="51">
        <v>4</v>
      </c>
      <c r="D104" s="51">
        <v>2</v>
      </c>
      <c r="E104" s="42">
        <v>2</v>
      </c>
      <c r="F104" s="42">
        <v>4</v>
      </c>
      <c r="G104" s="42">
        <v>4</v>
      </c>
      <c r="H104" s="42"/>
      <c r="I104" s="42">
        <v>3</v>
      </c>
      <c r="J104" s="42">
        <v>1</v>
      </c>
      <c r="K104" s="42"/>
      <c r="L104" s="42"/>
      <c r="M104" s="42"/>
      <c r="N104" s="42">
        <v>9000</v>
      </c>
      <c r="O104" s="42">
        <v>6000</v>
      </c>
      <c r="P104" s="42">
        <v>3000</v>
      </c>
      <c r="Q104" s="42">
        <v>3000</v>
      </c>
      <c r="R104" s="42">
        <v>3000</v>
      </c>
    </row>
    <row r="105" spans="1:18" s="2" customFormat="1" ht="18" customHeight="1" x14ac:dyDescent="0.25">
      <c r="A105" s="29" t="s">
        <v>107</v>
      </c>
      <c r="B105" s="50"/>
      <c r="C105" s="51"/>
      <c r="D105" s="51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3"/>
    </row>
    <row r="106" spans="1:18" s="2" customFormat="1" ht="18" customHeight="1" x14ac:dyDescent="0.25">
      <c r="A106" s="29" t="s">
        <v>71</v>
      </c>
      <c r="B106" s="50"/>
      <c r="C106" s="51">
        <v>144</v>
      </c>
      <c r="D106" s="51">
        <v>48</v>
      </c>
      <c r="E106" s="42">
        <v>96</v>
      </c>
      <c r="F106" s="42">
        <v>144</v>
      </c>
      <c r="G106" s="42">
        <v>144</v>
      </c>
      <c r="H106" s="42"/>
      <c r="I106" s="42">
        <v>103</v>
      </c>
      <c r="J106" s="42"/>
      <c r="K106" s="42">
        <v>41</v>
      </c>
      <c r="L106" s="42"/>
      <c r="M106" s="42"/>
      <c r="N106" s="42">
        <v>1455500</v>
      </c>
      <c r="O106" s="42">
        <v>1398000</v>
      </c>
      <c r="P106" s="42">
        <v>401500</v>
      </c>
      <c r="Q106" s="44">
        <v>57500</v>
      </c>
      <c r="R106" s="45">
        <v>57500</v>
      </c>
    </row>
    <row r="107" spans="1:18" s="2" customFormat="1" ht="18" customHeight="1" x14ac:dyDescent="0.25">
      <c r="A107" s="29" t="s">
        <v>72</v>
      </c>
      <c r="B107" s="50"/>
      <c r="C107" s="51"/>
      <c r="D107" s="51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4"/>
      <c r="R107" s="45"/>
    </row>
    <row r="108" spans="1:18" s="2" customFormat="1" ht="18" customHeight="1" x14ac:dyDescent="0.25">
      <c r="A108" s="29" t="s">
        <v>73</v>
      </c>
      <c r="B108" s="50"/>
      <c r="C108" s="51"/>
      <c r="D108" s="51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4"/>
      <c r="R108" s="45"/>
    </row>
    <row r="109" spans="1:18" s="2" customFormat="1" ht="18" customHeight="1" x14ac:dyDescent="0.25">
      <c r="A109" s="29" t="s">
        <v>89</v>
      </c>
      <c r="B109" s="50"/>
      <c r="C109" s="51"/>
      <c r="D109" s="51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4"/>
      <c r="R109" s="45"/>
    </row>
    <row r="110" spans="1:18" s="2" customFormat="1" ht="18" customHeight="1" x14ac:dyDescent="0.25">
      <c r="A110" s="29" t="s">
        <v>93</v>
      </c>
      <c r="B110" s="50"/>
      <c r="C110" s="51"/>
      <c r="D110" s="51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4"/>
      <c r="R110" s="45"/>
    </row>
    <row r="111" spans="1:18" s="2" customFormat="1" ht="18" customHeight="1" x14ac:dyDescent="0.25">
      <c r="A111" s="29" t="s">
        <v>94</v>
      </c>
      <c r="B111" s="50"/>
      <c r="C111" s="51"/>
      <c r="D111" s="51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4"/>
      <c r="R111" s="45"/>
    </row>
    <row r="112" spans="1:18" s="2" customFormat="1" ht="18" customHeight="1" x14ac:dyDescent="0.25">
      <c r="A112" s="29" t="s">
        <v>108</v>
      </c>
      <c r="B112" s="50"/>
      <c r="C112" s="51"/>
      <c r="D112" s="51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4"/>
      <c r="R112" s="45"/>
    </row>
    <row r="113" spans="1:18" s="2" customFormat="1" ht="18" customHeight="1" x14ac:dyDescent="0.25">
      <c r="A113" s="29" t="s">
        <v>33</v>
      </c>
      <c r="B113" s="50"/>
      <c r="C113" s="51"/>
      <c r="D113" s="51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4"/>
      <c r="R113" s="45"/>
    </row>
    <row r="114" spans="1:18" s="2" customFormat="1" ht="18" customHeight="1" x14ac:dyDescent="0.25">
      <c r="A114" s="29" t="s">
        <v>36</v>
      </c>
      <c r="B114" s="50"/>
      <c r="C114" s="51"/>
      <c r="D114" s="51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4"/>
      <c r="R114" s="45"/>
    </row>
    <row r="115" spans="1:18" s="2" customFormat="1" ht="18" customHeight="1" x14ac:dyDescent="0.25">
      <c r="A115" s="29" t="s">
        <v>62</v>
      </c>
      <c r="B115" s="50"/>
      <c r="C115" s="51"/>
      <c r="D115" s="51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4"/>
      <c r="R115" s="45"/>
    </row>
    <row r="116" spans="1:18" s="2" customFormat="1" ht="18" customHeight="1" x14ac:dyDescent="0.25">
      <c r="A116" s="29" t="s">
        <v>34</v>
      </c>
      <c r="B116" s="50"/>
      <c r="C116" s="51"/>
      <c r="D116" s="51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4"/>
      <c r="R116" s="45"/>
    </row>
    <row r="117" spans="1:18" s="2" customFormat="1" ht="18" customHeight="1" x14ac:dyDescent="0.25">
      <c r="A117" s="70" t="s">
        <v>7</v>
      </c>
      <c r="B117" s="59">
        <v>20</v>
      </c>
      <c r="C117" s="59">
        <f t="shared" ref="C117:L117" si="39">C82+C83+C84+C85+C86+C87+C88+C90+C89+C91+C92+C94+C93+C95+C96+C97+C98+C99+C100+C101+C102+C103+C104+C105+C106+C107+C108+C109+C110+C111+C112+C113+C114+C115+C116</f>
        <v>289</v>
      </c>
      <c r="D117" s="59">
        <f t="shared" si="39"/>
        <v>94</v>
      </c>
      <c r="E117" s="59">
        <f t="shared" si="39"/>
        <v>195</v>
      </c>
      <c r="F117" s="59">
        <f t="shared" si="39"/>
        <v>287</v>
      </c>
      <c r="G117" s="59">
        <f t="shared" si="39"/>
        <v>287</v>
      </c>
      <c r="H117" s="59">
        <f t="shared" si="39"/>
        <v>5</v>
      </c>
      <c r="I117" s="59">
        <f t="shared" si="39"/>
        <v>206</v>
      </c>
      <c r="J117" s="59">
        <f t="shared" si="39"/>
        <v>1</v>
      </c>
      <c r="K117" s="59">
        <f t="shared" si="39"/>
        <v>85</v>
      </c>
      <c r="L117" s="59">
        <f t="shared" si="39"/>
        <v>1</v>
      </c>
      <c r="M117" s="59">
        <f t="shared" ref="M117" si="40">M82+M83+M84+M85+M86+M87+M88+M90+M89+M91+M92+M94+M93+M95+M96+M97+M98+M99+M100+M101+M102+M103+M104+M105+M106+M107+M108+M109+M110+M111+M112+M113+M114+M115+M116</f>
        <v>0</v>
      </c>
      <c r="N117" s="59">
        <f>N82+N83+N84+N85+N86+N87+N88+N90+N89+N91+N92+N94+N93+N95+N96+N97+N98+N99+N100+N101+N102+N103+N104+N105+N106+N107+N108+N109+N110+N111+N112+N113+N114+N115+N116</f>
        <v>1553000</v>
      </c>
      <c r="O117" s="59">
        <f>O82+O83+O84+O85+O86+O87+O88+O90+O89+O91+O92+O94+O93+O95+O96+O97+O98+O99+O100+O101+O102+O103+O104+O105+O106+O107+O108+O109+O110+O111+O112+O113+O114+O115+O116</f>
        <v>1470000</v>
      </c>
      <c r="P117" s="59">
        <f>P82+P83+P84+P85+P86+P87+P88+P90+P89+P91+P92+P94+P93+P95+P96+P97+P98+P99+P100+P101+P102+P103+P104+P105+P106+P107+P108+P109+P110+P111+P112+P113+P114+P115+P116</f>
        <v>413000</v>
      </c>
      <c r="Q117" s="59">
        <f>Q82+Q83+Q84+Q85+Q86+Q87+Q88+Q90+Q89+Q91+Q92+Q94+Q93+Q95+Q96+Q97+Q98+Q99+Q100+Q101+Q102+Q103+Q104+Q105+Q106+Q107+Q108+Q109+Q110+Q111+Q112+Q113+Q114+Q115+Q116</f>
        <v>83000</v>
      </c>
      <c r="R117" s="59">
        <f>R82+R83+R84+R85+R86+R87+R88+R90+R89+R91+R92+R94+R93+R95+R96+R97+R98+R99+R100+R101+R102+R103+R104+R105+R106+R107+R108+R109+R110+R111+R112+R113+R114+R115+R116</f>
        <v>83000</v>
      </c>
    </row>
    <row r="118" spans="1:18" s="2" customFormat="1" ht="18" customHeight="1" x14ac:dyDescent="0.25">
      <c r="A118" s="66"/>
      <c r="B118" s="67"/>
      <c r="C118" s="67"/>
      <c r="D118" s="67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9"/>
      <c r="R118" s="69"/>
    </row>
    <row r="119" spans="1:18" s="2" customFormat="1" ht="18" customHeight="1" x14ac:dyDescent="0.3">
      <c r="A119" s="57" t="s">
        <v>12</v>
      </c>
      <c r="B119" s="54"/>
      <c r="C119" s="54"/>
      <c r="D119" s="54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14"/>
      <c r="R119" s="14"/>
    </row>
    <row r="120" spans="1:18" s="2" customFormat="1" ht="18" customHeight="1" thickBot="1" x14ac:dyDescent="0.35">
      <c r="A120" s="57"/>
      <c r="B120" s="54"/>
      <c r="C120" s="54"/>
      <c r="D120" s="54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14"/>
      <c r="R120" s="14"/>
    </row>
    <row r="121" spans="1:18" s="2" customFormat="1" ht="18" customHeight="1" x14ac:dyDescent="0.25">
      <c r="A121" s="32" t="s">
        <v>27</v>
      </c>
      <c r="B121" s="48"/>
      <c r="C121" s="49">
        <v>16</v>
      </c>
      <c r="D121" s="49">
        <v>8</v>
      </c>
      <c r="E121" s="41">
        <v>8</v>
      </c>
      <c r="F121" s="41">
        <v>12</v>
      </c>
      <c r="G121" s="41">
        <v>12</v>
      </c>
      <c r="H121" s="41"/>
      <c r="I121" s="41">
        <v>12</v>
      </c>
      <c r="J121" s="41"/>
      <c r="K121" s="41">
        <v>4</v>
      </c>
      <c r="L121" s="41"/>
      <c r="M121" s="41"/>
      <c r="N121" s="41">
        <v>22000</v>
      </c>
      <c r="O121" s="41">
        <v>12000</v>
      </c>
      <c r="P121" s="41"/>
      <c r="Q121" s="41">
        <v>10000</v>
      </c>
      <c r="R121" s="41">
        <v>10000</v>
      </c>
    </row>
    <row r="122" spans="1:18" s="2" customFormat="1" ht="18" customHeight="1" x14ac:dyDescent="0.25">
      <c r="A122" s="33" t="s">
        <v>54</v>
      </c>
      <c r="B122" s="50"/>
      <c r="C122" s="51"/>
      <c r="D122" s="51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4"/>
      <c r="R122" s="45"/>
    </row>
    <row r="123" spans="1:18" s="2" customFormat="1" ht="18" customHeight="1" x14ac:dyDescent="0.25">
      <c r="A123" s="29" t="s">
        <v>28</v>
      </c>
      <c r="B123" s="50"/>
      <c r="C123" s="51"/>
      <c r="D123" s="51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4"/>
      <c r="R123" s="45"/>
    </row>
    <row r="124" spans="1:18" s="2" customFormat="1" ht="18" customHeight="1" x14ac:dyDescent="0.25">
      <c r="A124" s="29" t="s">
        <v>29</v>
      </c>
      <c r="B124" s="50"/>
      <c r="C124" s="51">
        <v>2</v>
      </c>
      <c r="D124" s="51">
        <v>2</v>
      </c>
      <c r="E124" s="42"/>
      <c r="F124" s="42">
        <v>2</v>
      </c>
      <c r="G124" s="42">
        <v>2</v>
      </c>
      <c r="H124" s="42"/>
      <c r="I124" s="42">
        <v>2</v>
      </c>
      <c r="J124" s="42"/>
      <c r="K124" s="42"/>
      <c r="L124" s="42"/>
      <c r="M124" s="42"/>
      <c r="N124" s="42">
        <v>2000</v>
      </c>
      <c r="O124" s="42">
        <v>2000</v>
      </c>
      <c r="P124" s="42"/>
      <c r="Q124" s="42"/>
      <c r="R124" s="42"/>
    </row>
    <row r="125" spans="1:18" s="2" customFormat="1" ht="18" customHeight="1" x14ac:dyDescent="0.25">
      <c r="A125" s="29" t="s">
        <v>45</v>
      </c>
      <c r="B125" s="50"/>
      <c r="C125" s="51">
        <v>11</v>
      </c>
      <c r="D125" s="51"/>
      <c r="E125" s="42">
        <v>11</v>
      </c>
      <c r="F125" s="42">
        <v>9</v>
      </c>
      <c r="G125" s="42">
        <v>9</v>
      </c>
      <c r="H125" s="42"/>
      <c r="I125" s="42">
        <v>9</v>
      </c>
      <c r="J125" s="42"/>
      <c r="K125" s="42">
        <v>2</v>
      </c>
      <c r="L125" s="42"/>
      <c r="M125" s="42"/>
      <c r="N125" s="42">
        <v>38000</v>
      </c>
      <c r="O125" s="42">
        <v>20000</v>
      </c>
      <c r="P125" s="42"/>
      <c r="Q125" s="44">
        <v>18000</v>
      </c>
      <c r="R125" s="45">
        <v>18000</v>
      </c>
    </row>
    <row r="126" spans="1:18" s="2" customFormat="1" ht="18" customHeight="1" x14ac:dyDescent="0.25">
      <c r="A126" s="29" t="s">
        <v>75</v>
      </c>
      <c r="B126" s="50"/>
      <c r="C126" s="51">
        <v>8</v>
      </c>
      <c r="D126" s="51"/>
      <c r="E126" s="42">
        <v>8</v>
      </c>
      <c r="F126" s="42">
        <v>8</v>
      </c>
      <c r="G126" s="42">
        <v>8</v>
      </c>
      <c r="H126" s="42"/>
      <c r="I126" s="42">
        <v>8</v>
      </c>
      <c r="J126" s="42"/>
      <c r="K126" s="42"/>
      <c r="L126" s="42"/>
      <c r="M126" s="42"/>
      <c r="N126" s="42">
        <v>15000</v>
      </c>
      <c r="O126" s="42">
        <v>8000</v>
      </c>
      <c r="P126" s="42"/>
      <c r="Q126" s="44">
        <v>7000</v>
      </c>
      <c r="R126" s="45">
        <v>7000</v>
      </c>
    </row>
    <row r="127" spans="1:18" s="2" customFormat="1" ht="18" customHeight="1" x14ac:dyDescent="0.25">
      <c r="A127" s="29" t="s">
        <v>91</v>
      </c>
      <c r="B127" s="50"/>
      <c r="C127" s="51">
        <v>1</v>
      </c>
      <c r="D127" s="51">
        <v>1</v>
      </c>
      <c r="E127" s="42"/>
      <c r="F127" s="42">
        <v>1</v>
      </c>
      <c r="G127" s="42">
        <v>1</v>
      </c>
      <c r="H127" s="42"/>
      <c r="I127" s="42">
        <v>1</v>
      </c>
      <c r="J127" s="42"/>
      <c r="K127" s="42"/>
      <c r="L127" s="42"/>
      <c r="M127" s="42"/>
      <c r="N127" s="42">
        <v>500</v>
      </c>
      <c r="O127" s="42"/>
      <c r="P127" s="42"/>
      <c r="Q127" s="44">
        <v>500</v>
      </c>
      <c r="R127" s="45">
        <v>500</v>
      </c>
    </row>
    <row r="128" spans="1:18" s="2" customFormat="1" ht="18" customHeight="1" x14ac:dyDescent="0.25">
      <c r="A128" s="29" t="s">
        <v>103</v>
      </c>
      <c r="B128" s="50"/>
      <c r="C128" s="51"/>
      <c r="D128" s="51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4"/>
      <c r="R128" s="45"/>
    </row>
    <row r="129" spans="1:18" s="2" customFormat="1" ht="18" customHeight="1" x14ac:dyDescent="0.25">
      <c r="A129" s="29" t="s">
        <v>69</v>
      </c>
      <c r="B129" s="50"/>
      <c r="C129" s="51"/>
      <c r="D129" s="51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4"/>
      <c r="R129" s="45"/>
    </row>
    <row r="130" spans="1:18" s="2" customFormat="1" ht="18" customHeight="1" x14ac:dyDescent="0.25">
      <c r="A130" s="29" t="s">
        <v>104</v>
      </c>
      <c r="B130" s="50"/>
      <c r="C130" s="51"/>
      <c r="D130" s="51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4"/>
      <c r="R130" s="45"/>
    </row>
    <row r="131" spans="1:18" s="2" customFormat="1" ht="18" customHeight="1" x14ac:dyDescent="0.25">
      <c r="A131" s="29" t="s">
        <v>105</v>
      </c>
      <c r="B131" s="50"/>
      <c r="C131" s="51"/>
      <c r="D131" s="51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4"/>
      <c r="R131" s="45"/>
    </row>
    <row r="132" spans="1:18" s="2" customFormat="1" ht="18" customHeight="1" x14ac:dyDescent="0.25">
      <c r="A132" s="29" t="s">
        <v>30</v>
      </c>
      <c r="B132" s="50"/>
      <c r="C132" s="51"/>
      <c r="D132" s="51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4"/>
      <c r="R132" s="45"/>
    </row>
    <row r="133" spans="1:18" s="2" customFormat="1" ht="18" customHeight="1" x14ac:dyDescent="0.25">
      <c r="A133" s="29" t="s">
        <v>31</v>
      </c>
      <c r="B133" s="50"/>
      <c r="C133" s="51">
        <v>23</v>
      </c>
      <c r="D133" s="51">
        <v>22</v>
      </c>
      <c r="E133" s="42">
        <v>1</v>
      </c>
      <c r="F133" s="42">
        <v>23</v>
      </c>
      <c r="G133" s="42">
        <v>23</v>
      </c>
      <c r="H133" s="42"/>
      <c r="I133" s="42">
        <v>23</v>
      </c>
      <c r="J133" s="42"/>
      <c r="K133" s="42"/>
      <c r="L133" s="42"/>
      <c r="M133" s="42"/>
      <c r="N133" s="42">
        <v>28000</v>
      </c>
      <c r="O133" s="42">
        <v>19000</v>
      </c>
      <c r="P133" s="42"/>
      <c r="Q133" s="44">
        <v>9000</v>
      </c>
      <c r="R133" s="45">
        <v>9000</v>
      </c>
    </row>
    <row r="134" spans="1:18" ht="18" customHeight="1" x14ac:dyDescent="0.25">
      <c r="A134" s="29" t="s">
        <v>32</v>
      </c>
      <c r="B134" s="50"/>
      <c r="C134" s="51"/>
      <c r="D134" s="51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4"/>
      <c r="R134" s="45"/>
    </row>
    <row r="135" spans="1:18" ht="18" customHeight="1" x14ac:dyDescent="0.25">
      <c r="A135" s="29" t="s">
        <v>74</v>
      </c>
      <c r="B135" s="50"/>
      <c r="C135" s="51"/>
      <c r="D135" s="51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4"/>
      <c r="R135" s="45"/>
    </row>
    <row r="136" spans="1:18" ht="18" customHeight="1" x14ac:dyDescent="0.25">
      <c r="A136" s="29" t="s">
        <v>56</v>
      </c>
      <c r="B136" s="50"/>
      <c r="C136" s="51"/>
      <c r="D136" s="51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4"/>
      <c r="R136" s="45"/>
    </row>
    <row r="137" spans="1:18" ht="18" customHeight="1" x14ac:dyDescent="0.25">
      <c r="A137" s="29" t="s">
        <v>57</v>
      </c>
      <c r="B137" s="50"/>
      <c r="C137" s="51"/>
      <c r="D137" s="51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4"/>
      <c r="R137" s="45"/>
    </row>
    <row r="138" spans="1:18" ht="18" customHeight="1" x14ac:dyDescent="0.25">
      <c r="A138" s="29" t="s">
        <v>58</v>
      </c>
      <c r="B138" s="50"/>
      <c r="C138" s="51">
        <v>1</v>
      </c>
      <c r="D138" s="51"/>
      <c r="E138" s="42">
        <v>1</v>
      </c>
      <c r="F138" s="42">
        <v>1</v>
      </c>
      <c r="G138" s="42"/>
      <c r="H138" s="42"/>
      <c r="I138" s="42">
        <v>1</v>
      </c>
      <c r="J138" s="42"/>
      <c r="K138" s="42"/>
      <c r="L138" s="42"/>
      <c r="M138" s="42"/>
      <c r="N138" s="42">
        <v>1000</v>
      </c>
      <c r="O138" s="42"/>
      <c r="P138" s="42"/>
      <c r="Q138" s="44">
        <v>1000</v>
      </c>
      <c r="R138" s="45">
        <v>1000</v>
      </c>
    </row>
    <row r="139" spans="1:18" ht="18" customHeight="1" x14ac:dyDescent="0.25">
      <c r="A139" s="29" t="s">
        <v>59</v>
      </c>
      <c r="B139" s="50"/>
      <c r="C139" s="51"/>
      <c r="D139" s="51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4"/>
      <c r="R139" s="45"/>
    </row>
    <row r="140" spans="1:18" ht="18" customHeight="1" x14ac:dyDescent="0.25">
      <c r="A140" s="29" t="s">
        <v>106</v>
      </c>
      <c r="B140" s="50"/>
      <c r="C140" s="51"/>
      <c r="D140" s="51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4"/>
      <c r="R140" s="45"/>
    </row>
    <row r="141" spans="1:18" ht="18" customHeight="1" x14ac:dyDescent="0.25">
      <c r="A141" s="29" t="s">
        <v>60</v>
      </c>
      <c r="B141" s="50"/>
      <c r="C141" s="51"/>
      <c r="D141" s="51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4"/>
      <c r="R141" s="45"/>
    </row>
    <row r="142" spans="1:18" ht="18" customHeight="1" x14ac:dyDescent="0.25">
      <c r="A142" s="29" t="s">
        <v>61</v>
      </c>
      <c r="B142" s="50"/>
      <c r="C142" s="51"/>
      <c r="D142" s="51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4"/>
      <c r="R142" s="45"/>
    </row>
    <row r="143" spans="1:18" ht="18" customHeight="1" x14ac:dyDescent="0.25">
      <c r="A143" s="29" t="s">
        <v>70</v>
      </c>
      <c r="B143" s="50"/>
      <c r="C143" s="51">
        <v>250</v>
      </c>
      <c r="D143" s="51">
        <v>250</v>
      </c>
      <c r="E143" s="42"/>
      <c r="F143" s="42">
        <v>250</v>
      </c>
      <c r="G143" s="42">
        <v>250</v>
      </c>
      <c r="H143" s="42"/>
      <c r="I143" s="42">
        <v>250</v>
      </c>
      <c r="J143" s="42"/>
      <c r="K143" s="42"/>
      <c r="L143" s="42"/>
      <c r="M143" s="42"/>
      <c r="N143" s="42">
        <v>1302600</v>
      </c>
      <c r="O143" s="42">
        <v>692450</v>
      </c>
      <c r="P143" s="42">
        <v>265500</v>
      </c>
      <c r="Q143" s="42">
        <v>610150</v>
      </c>
      <c r="R143" s="42">
        <v>610150</v>
      </c>
    </row>
    <row r="144" spans="1:18" ht="18" customHeight="1" x14ac:dyDescent="0.25">
      <c r="A144" s="29" t="s">
        <v>107</v>
      </c>
      <c r="B144" s="50"/>
      <c r="C144" s="51"/>
      <c r="D144" s="51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3"/>
    </row>
    <row r="145" spans="1:18" ht="18" customHeight="1" x14ac:dyDescent="0.25">
      <c r="A145" s="29" t="s">
        <v>71</v>
      </c>
      <c r="B145" s="50"/>
      <c r="C145" s="51">
        <v>1</v>
      </c>
      <c r="D145" s="51"/>
      <c r="E145" s="42">
        <v>1</v>
      </c>
      <c r="F145" s="42">
        <v>1</v>
      </c>
      <c r="G145" s="42">
        <v>1</v>
      </c>
      <c r="H145" s="42"/>
      <c r="I145" s="42">
        <v>1</v>
      </c>
      <c r="J145" s="42"/>
      <c r="K145" s="42"/>
      <c r="L145" s="42"/>
      <c r="M145" s="42"/>
      <c r="N145" s="42">
        <v>500</v>
      </c>
      <c r="O145" s="42"/>
      <c r="P145" s="42"/>
      <c r="Q145" s="44">
        <v>500</v>
      </c>
      <c r="R145" s="45">
        <v>500</v>
      </c>
    </row>
    <row r="146" spans="1:18" ht="18" customHeight="1" x14ac:dyDescent="0.25">
      <c r="A146" s="29" t="s">
        <v>72</v>
      </c>
      <c r="B146" s="50"/>
      <c r="C146" s="51"/>
      <c r="D146" s="51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4"/>
      <c r="R146" s="45"/>
    </row>
    <row r="147" spans="1:18" ht="18" customHeight="1" x14ac:dyDescent="0.25">
      <c r="A147" s="29" t="s">
        <v>73</v>
      </c>
      <c r="B147" s="50"/>
      <c r="C147" s="51"/>
      <c r="D147" s="51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4"/>
      <c r="R147" s="45"/>
    </row>
    <row r="148" spans="1:18" ht="18" customHeight="1" x14ac:dyDescent="0.25">
      <c r="A148" s="29" t="s">
        <v>89</v>
      </c>
      <c r="B148" s="50"/>
      <c r="C148" s="51"/>
      <c r="D148" s="51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4"/>
      <c r="R148" s="45"/>
    </row>
    <row r="149" spans="1:18" ht="18" customHeight="1" x14ac:dyDescent="0.25">
      <c r="A149" s="29" t="s">
        <v>93</v>
      </c>
      <c r="B149" s="50"/>
      <c r="C149" s="51"/>
      <c r="D149" s="51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4"/>
      <c r="R149" s="45"/>
    </row>
    <row r="150" spans="1:18" ht="18" customHeight="1" x14ac:dyDescent="0.25">
      <c r="A150" s="29" t="s">
        <v>94</v>
      </c>
      <c r="B150" s="50"/>
      <c r="C150" s="51"/>
      <c r="D150" s="51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4"/>
      <c r="R150" s="45"/>
    </row>
    <row r="151" spans="1:18" ht="18" customHeight="1" x14ac:dyDescent="0.25">
      <c r="A151" s="29" t="s">
        <v>108</v>
      </c>
      <c r="B151" s="50"/>
      <c r="C151" s="51"/>
      <c r="D151" s="51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4"/>
      <c r="R151" s="45"/>
    </row>
    <row r="152" spans="1:18" ht="18" customHeight="1" x14ac:dyDescent="0.25">
      <c r="A152" s="29" t="s">
        <v>33</v>
      </c>
      <c r="B152" s="50"/>
      <c r="C152" s="51"/>
      <c r="D152" s="51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4"/>
      <c r="R152" s="45"/>
    </row>
    <row r="153" spans="1:18" s="2" customFormat="1" ht="18" customHeight="1" x14ac:dyDescent="0.25">
      <c r="A153" s="29" t="s">
        <v>36</v>
      </c>
      <c r="B153" s="50"/>
      <c r="C153" s="51"/>
      <c r="D153" s="51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4"/>
      <c r="R153" s="45"/>
    </row>
    <row r="154" spans="1:18" s="2" customFormat="1" ht="18" customHeight="1" x14ac:dyDescent="0.25">
      <c r="A154" s="29" t="s">
        <v>62</v>
      </c>
      <c r="B154" s="50"/>
      <c r="C154" s="51"/>
      <c r="D154" s="51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4"/>
      <c r="R154" s="45"/>
    </row>
    <row r="155" spans="1:18" s="2" customFormat="1" ht="18" customHeight="1" x14ac:dyDescent="0.25">
      <c r="A155" s="29" t="s">
        <v>34</v>
      </c>
      <c r="B155" s="50"/>
      <c r="C155" s="51"/>
      <c r="D155" s="51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4"/>
      <c r="R155" s="45"/>
    </row>
    <row r="156" spans="1:18" s="2" customFormat="1" ht="18" customHeight="1" thickBot="1" x14ac:dyDescent="0.3">
      <c r="A156" s="30" t="s">
        <v>7</v>
      </c>
      <c r="B156" s="52">
        <v>24</v>
      </c>
      <c r="C156" s="53">
        <f>C121+C122+C123+C124+C125+C126+C127+C128+C129+C130+C131+C132+C133+C134+C135+C136+C137+C138+C139+C140+C141+C142+C143+C144+C145+C146+C147+C148+C149+C150+C151+C152+C153+C154+C155</f>
        <v>313</v>
      </c>
      <c r="D156" s="53">
        <f t="shared" ref="D156:R156" si="41">D121+D122+D123+D124+D125+D126+D127+D128+D129+D130+D131+D132+D133+D134+D135+D136+D137+D138+D139+D140+D141+D142+D143+D144+D145+D146+D147+D148+D149+D150+D151+D152+D153+D154+D155</f>
        <v>283</v>
      </c>
      <c r="E156" s="53">
        <f t="shared" si="41"/>
        <v>30</v>
      </c>
      <c r="F156" s="53">
        <f t="shared" si="41"/>
        <v>307</v>
      </c>
      <c r="G156" s="53">
        <f t="shared" si="41"/>
        <v>306</v>
      </c>
      <c r="H156" s="53">
        <f t="shared" si="41"/>
        <v>0</v>
      </c>
      <c r="I156" s="53">
        <f t="shared" si="41"/>
        <v>307</v>
      </c>
      <c r="J156" s="53">
        <f t="shared" si="41"/>
        <v>0</v>
      </c>
      <c r="K156" s="53">
        <f t="shared" si="41"/>
        <v>6</v>
      </c>
      <c r="L156" s="53">
        <f t="shared" si="41"/>
        <v>0</v>
      </c>
      <c r="M156" s="53">
        <f t="shared" si="41"/>
        <v>0</v>
      </c>
      <c r="N156" s="53">
        <f t="shared" si="41"/>
        <v>1409600</v>
      </c>
      <c r="O156" s="53">
        <f t="shared" si="41"/>
        <v>753450</v>
      </c>
      <c r="P156" s="53">
        <f>P121+P122+P123+P124+P125+P126+P127+P128+P129+P130+P131+P132+P133+P134+P135+P136+P137+P138+P139+P140+P141+P142+P143+P144+P145+P146+P147+P148+P149+P150+P151+P152+P153+P154+P155</f>
        <v>265500</v>
      </c>
      <c r="Q156" s="53">
        <f>Q121+Q122+Q123+Q124+Q125+Q126+Q127+Q128+Q129+Q130+Q131+Q132+Q133+Q134+Q135+Q136+Q137+Q138+Q139+Q140+Q141+Q142+Q143+Q144+Q145+Q146+Q147+Q148+Q149+Q150+Q151+Q152+Q153+Q154+Q155</f>
        <v>656150</v>
      </c>
      <c r="R156" s="53">
        <f t="shared" si="41"/>
        <v>656150</v>
      </c>
    </row>
    <row r="157" spans="1:18" s="2" customFormat="1" ht="18" customHeight="1" x14ac:dyDescent="0.25">
      <c r="A157" s="66"/>
      <c r="B157" s="67"/>
      <c r="C157" s="67"/>
      <c r="D157" s="67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9"/>
      <c r="R157" s="69"/>
    </row>
    <row r="158" spans="1:18" s="2" customFormat="1" ht="18" customHeight="1" x14ac:dyDescent="0.3">
      <c r="A158" s="57" t="s">
        <v>13</v>
      </c>
      <c r="B158" s="54"/>
      <c r="C158" s="54"/>
      <c r="D158" s="54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14"/>
      <c r="R158" s="14"/>
    </row>
    <row r="159" spans="1:18" s="2" customFormat="1" ht="18" customHeight="1" thickBot="1" x14ac:dyDescent="0.35">
      <c r="A159" s="57"/>
      <c r="B159" s="54"/>
      <c r="C159" s="54"/>
      <c r="D159" s="54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14"/>
      <c r="R159" s="14"/>
    </row>
    <row r="160" spans="1:18" s="2" customFormat="1" ht="18" customHeight="1" x14ac:dyDescent="0.25">
      <c r="A160" s="32" t="s">
        <v>27</v>
      </c>
      <c r="B160" s="48"/>
      <c r="C160" s="49">
        <v>8</v>
      </c>
      <c r="D160" s="49">
        <v>4</v>
      </c>
      <c r="E160" s="41">
        <v>4</v>
      </c>
      <c r="F160" s="41">
        <v>8</v>
      </c>
      <c r="G160" s="41">
        <v>6</v>
      </c>
      <c r="H160" s="41"/>
      <c r="I160" s="41">
        <v>4</v>
      </c>
      <c r="J160" s="41"/>
      <c r="K160" s="41">
        <v>2</v>
      </c>
      <c r="L160" s="41"/>
      <c r="M160" s="41"/>
      <c r="N160" s="41">
        <v>12000</v>
      </c>
      <c r="O160" s="41">
        <v>6000</v>
      </c>
      <c r="P160" s="41"/>
      <c r="Q160" s="41">
        <v>6000</v>
      </c>
      <c r="R160" s="41">
        <v>6000</v>
      </c>
    </row>
    <row r="161" spans="1:18" s="2" customFormat="1" ht="18" customHeight="1" x14ac:dyDescent="0.25">
      <c r="A161" s="33" t="s">
        <v>54</v>
      </c>
      <c r="B161" s="50"/>
      <c r="C161" s="51"/>
      <c r="D161" s="51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4"/>
      <c r="R161" s="45"/>
    </row>
    <row r="162" spans="1:18" s="2" customFormat="1" ht="18" customHeight="1" x14ac:dyDescent="0.25">
      <c r="A162" s="29" t="s">
        <v>28</v>
      </c>
      <c r="B162" s="50"/>
      <c r="C162" s="51"/>
      <c r="D162" s="51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4"/>
      <c r="R162" s="45"/>
    </row>
    <row r="163" spans="1:18" s="2" customFormat="1" ht="18" customHeight="1" x14ac:dyDescent="0.25">
      <c r="A163" s="29" t="s">
        <v>29</v>
      </c>
      <c r="B163" s="50"/>
      <c r="C163" s="51">
        <v>32</v>
      </c>
      <c r="D163" s="51"/>
      <c r="E163" s="42">
        <v>32</v>
      </c>
      <c r="F163" s="42">
        <v>32</v>
      </c>
      <c r="G163" s="42">
        <v>16</v>
      </c>
      <c r="H163" s="42"/>
      <c r="I163" s="42">
        <v>12</v>
      </c>
      <c r="J163" s="42"/>
      <c r="K163" s="42">
        <v>4</v>
      </c>
      <c r="L163" s="42"/>
      <c r="M163" s="42"/>
      <c r="N163" s="42">
        <v>15500</v>
      </c>
      <c r="O163" s="42">
        <v>15500</v>
      </c>
      <c r="P163" s="42">
        <v>3000</v>
      </c>
      <c r="Q163" s="42"/>
      <c r="R163" s="42"/>
    </row>
    <row r="164" spans="1:18" s="2" customFormat="1" ht="18" customHeight="1" x14ac:dyDescent="0.25">
      <c r="A164" s="29" t="s">
        <v>45</v>
      </c>
      <c r="B164" s="50"/>
      <c r="C164" s="51"/>
      <c r="D164" s="51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4"/>
      <c r="R164" s="45"/>
    </row>
    <row r="165" spans="1:18" s="2" customFormat="1" ht="18" customHeight="1" x14ac:dyDescent="0.25">
      <c r="A165" s="29" t="s">
        <v>75</v>
      </c>
      <c r="B165" s="50"/>
      <c r="C165" s="51">
        <v>3</v>
      </c>
      <c r="D165" s="51">
        <v>1</v>
      </c>
      <c r="E165" s="42">
        <v>2</v>
      </c>
      <c r="F165" s="42">
        <v>3</v>
      </c>
      <c r="G165" s="42">
        <v>2</v>
      </c>
      <c r="H165" s="42">
        <v>1</v>
      </c>
      <c r="I165" s="42"/>
      <c r="J165" s="42"/>
      <c r="K165" s="42">
        <v>1</v>
      </c>
      <c r="L165" s="42"/>
      <c r="M165" s="42"/>
      <c r="N165" s="42"/>
      <c r="O165" s="42"/>
      <c r="P165" s="42"/>
      <c r="Q165" s="44"/>
      <c r="R165" s="45"/>
    </row>
    <row r="166" spans="1:18" s="2" customFormat="1" ht="18" customHeight="1" x14ac:dyDescent="0.25">
      <c r="A166" s="29" t="s">
        <v>91</v>
      </c>
      <c r="B166" s="50"/>
      <c r="C166" s="51">
        <v>10</v>
      </c>
      <c r="D166" s="51">
        <v>7</v>
      </c>
      <c r="E166" s="42">
        <v>3</v>
      </c>
      <c r="F166" s="42">
        <v>10</v>
      </c>
      <c r="G166" s="42">
        <v>10</v>
      </c>
      <c r="H166" s="42"/>
      <c r="I166" s="42">
        <v>7</v>
      </c>
      <c r="J166" s="42"/>
      <c r="K166" s="42">
        <v>3</v>
      </c>
      <c r="L166" s="42"/>
      <c r="M166" s="42"/>
      <c r="N166" s="42">
        <v>3500</v>
      </c>
      <c r="O166" s="42">
        <v>2000</v>
      </c>
      <c r="P166" s="42">
        <v>2000</v>
      </c>
      <c r="Q166" s="44">
        <v>1500</v>
      </c>
      <c r="R166" s="45">
        <v>1500</v>
      </c>
    </row>
    <row r="167" spans="1:18" s="2" customFormat="1" ht="18" customHeight="1" x14ac:dyDescent="0.25">
      <c r="A167" s="29" t="s">
        <v>103</v>
      </c>
      <c r="B167" s="50"/>
      <c r="C167" s="51"/>
      <c r="D167" s="51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4"/>
      <c r="R167" s="45"/>
    </row>
    <row r="168" spans="1:18" s="2" customFormat="1" ht="18" customHeight="1" x14ac:dyDescent="0.25">
      <c r="A168" s="29" t="s">
        <v>69</v>
      </c>
      <c r="B168" s="50"/>
      <c r="C168" s="51"/>
      <c r="D168" s="51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4"/>
      <c r="R168" s="45"/>
    </row>
    <row r="169" spans="1:18" s="2" customFormat="1" ht="18" customHeight="1" x14ac:dyDescent="0.25">
      <c r="A169" s="29" t="s">
        <v>104</v>
      </c>
      <c r="B169" s="50"/>
      <c r="C169" s="51"/>
      <c r="D169" s="51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4"/>
      <c r="R169" s="45"/>
    </row>
    <row r="170" spans="1:18" ht="18" customHeight="1" x14ac:dyDescent="0.25">
      <c r="A170" s="29" t="s">
        <v>105</v>
      </c>
      <c r="B170" s="50"/>
      <c r="C170" s="51"/>
      <c r="D170" s="51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4"/>
      <c r="R170" s="45"/>
    </row>
    <row r="171" spans="1:18" ht="18" customHeight="1" x14ac:dyDescent="0.25">
      <c r="A171" s="29" t="s">
        <v>30</v>
      </c>
      <c r="B171" s="50"/>
      <c r="C171" s="51"/>
      <c r="D171" s="51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4"/>
      <c r="R171" s="45"/>
    </row>
    <row r="172" spans="1:18" ht="18" customHeight="1" x14ac:dyDescent="0.25">
      <c r="A172" s="29" t="s">
        <v>31</v>
      </c>
      <c r="B172" s="50"/>
      <c r="C172" s="51">
        <v>89</v>
      </c>
      <c r="D172" s="51"/>
      <c r="E172" s="42">
        <v>89</v>
      </c>
      <c r="F172" s="42">
        <v>89</v>
      </c>
      <c r="G172" s="42">
        <v>89</v>
      </c>
      <c r="H172" s="42"/>
      <c r="I172" s="42">
        <v>65</v>
      </c>
      <c r="J172" s="42"/>
      <c r="K172" s="42">
        <v>24</v>
      </c>
      <c r="L172" s="42"/>
      <c r="M172" s="42"/>
      <c r="N172" s="42">
        <v>52700</v>
      </c>
      <c r="O172" s="42">
        <v>47200</v>
      </c>
      <c r="P172" s="42">
        <v>6500</v>
      </c>
      <c r="Q172" s="44">
        <v>5500</v>
      </c>
      <c r="R172" s="45">
        <v>5500</v>
      </c>
    </row>
    <row r="173" spans="1:18" ht="18" customHeight="1" x14ac:dyDescent="0.25">
      <c r="A173" s="29" t="s">
        <v>32</v>
      </c>
      <c r="B173" s="50"/>
      <c r="C173" s="51">
        <v>13</v>
      </c>
      <c r="D173" s="51">
        <v>4</v>
      </c>
      <c r="E173" s="42">
        <v>9</v>
      </c>
      <c r="F173" s="42">
        <v>13</v>
      </c>
      <c r="G173" s="42">
        <v>8</v>
      </c>
      <c r="H173" s="42"/>
      <c r="I173" s="42">
        <v>7</v>
      </c>
      <c r="J173" s="42"/>
      <c r="K173" s="42">
        <v>1</v>
      </c>
      <c r="L173" s="42"/>
      <c r="M173" s="42"/>
      <c r="N173" s="42">
        <v>7500</v>
      </c>
      <c r="O173" s="42">
        <v>4500</v>
      </c>
      <c r="P173" s="42">
        <v>1000</v>
      </c>
      <c r="Q173" s="44">
        <v>3000</v>
      </c>
      <c r="R173" s="45">
        <v>3000</v>
      </c>
    </row>
    <row r="174" spans="1:18" ht="18" customHeight="1" x14ac:dyDescent="0.25">
      <c r="A174" s="29" t="s">
        <v>74</v>
      </c>
      <c r="B174" s="50"/>
      <c r="C174" s="51">
        <v>5</v>
      </c>
      <c r="D174" s="51"/>
      <c r="E174" s="42">
        <v>5</v>
      </c>
      <c r="F174" s="42">
        <v>5</v>
      </c>
      <c r="G174" s="42">
        <v>4</v>
      </c>
      <c r="H174" s="42"/>
      <c r="I174" s="42">
        <v>3</v>
      </c>
      <c r="J174" s="42"/>
      <c r="K174" s="42">
        <v>1</v>
      </c>
      <c r="L174" s="42"/>
      <c r="M174" s="42"/>
      <c r="N174" s="42">
        <v>11000</v>
      </c>
      <c r="O174" s="42">
        <v>11000</v>
      </c>
      <c r="P174" s="42">
        <v>5000</v>
      </c>
      <c r="Q174" s="44"/>
      <c r="R174" s="45"/>
    </row>
    <row r="175" spans="1:18" ht="18" customHeight="1" x14ac:dyDescent="0.25">
      <c r="A175" s="29" t="s">
        <v>56</v>
      </c>
      <c r="B175" s="50"/>
      <c r="C175" s="51">
        <v>2</v>
      </c>
      <c r="D175" s="51"/>
      <c r="E175" s="42">
        <v>2</v>
      </c>
      <c r="F175" s="42">
        <v>2</v>
      </c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4"/>
      <c r="R175" s="45"/>
    </row>
    <row r="176" spans="1:18" ht="18" customHeight="1" x14ac:dyDescent="0.25">
      <c r="A176" s="29" t="s">
        <v>57</v>
      </c>
      <c r="B176" s="50"/>
      <c r="C176" s="51">
        <v>123</v>
      </c>
      <c r="D176" s="51">
        <v>2</v>
      </c>
      <c r="E176" s="42">
        <v>121</v>
      </c>
      <c r="F176" s="42">
        <v>123</v>
      </c>
      <c r="G176" s="42">
        <v>103</v>
      </c>
      <c r="H176" s="42"/>
      <c r="I176" s="42">
        <v>100</v>
      </c>
      <c r="J176" s="42"/>
      <c r="K176" s="42">
        <v>3</v>
      </c>
      <c r="L176" s="42"/>
      <c r="M176" s="42"/>
      <c r="N176" s="42">
        <v>94500</v>
      </c>
      <c r="O176" s="42">
        <v>88500</v>
      </c>
      <c r="P176" s="42">
        <v>36500</v>
      </c>
      <c r="Q176" s="44">
        <v>6000</v>
      </c>
      <c r="R176" s="45">
        <v>6000</v>
      </c>
    </row>
    <row r="177" spans="1:18" ht="18" customHeight="1" x14ac:dyDescent="0.25">
      <c r="A177" s="29" t="s">
        <v>58</v>
      </c>
      <c r="B177" s="50"/>
      <c r="C177" s="51">
        <v>8</v>
      </c>
      <c r="D177" s="51"/>
      <c r="E177" s="42">
        <v>8</v>
      </c>
      <c r="F177" s="42">
        <v>8</v>
      </c>
      <c r="G177" s="42">
        <v>5</v>
      </c>
      <c r="H177" s="42">
        <v>1</v>
      </c>
      <c r="I177" s="42">
        <v>2</v>
      </c>
      <c r="J177" s="42"/>
      <c r="K177" s="42">
        <v>2</v>
      </c>
      <c r="L177" s="42"/>
      <c r="M177" s="42"/>
      <c r="N177" s="42">
        <v>1000</v>
      </c>
      <c r="O177" s="42">
        <v>1000</v>
      </c>
      <c r="P177" s="42">
        <v>500</v>
      </c>
      <c r="Q177" s="44"/>
      <c r="R177" s="45"/>
    </row>
    <row r="178" spans="1:18" ht="18" customHeight="1" x14ac:dyDescent="0.25">
      <c r="A178" s="29" t="s">
        <v>59</v>
      </c>
      <c r="B178" s="50"/>
      <c r="C178" s="51">
        <v>1</v>
      </c>
      <c r="D178" s="51"/>
      <c r="E178" s="42">
        <v>1</v>
      </c>
      <c r="F178" s="42">
        <v>1</v>
      </c>
      <c r="G178" s="42">
        <v>1</v>
      </c>
      <c r="H178" s="42"/>
      <c r="I178" s="42">
        <v>1</v>
      </c>
      <c r="J178" s="42"/>
      <c r="K178" s="42"/>
      <c r="L178" s="42"/>
      <c r="M178" s="42"/>
      <c r="N178" s="42">
        <v>1500</v>
      </c>
      <c r="O178" s="42">
        <v>1500</v>
      </c>
      <c r="P178" s="42">
        <v>1500</v>
      </c>
      <c r="Q178" s="44"/>
      <c r="R178" s="45"/>
    </row>
    <row r="179" spans="1:18" ht="18" customHeight="1" x14ac:dyDescent="0.25">
      <c r="A179" s="29" t="s">
        <v>106</v>
      </c>
      <c r="B179" s="50"/>
      <c r="C179" s="51"/>
      <c r="D179" s="51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4"/>
      <c r="R179" s="45"/>
    </row>
    <row r="180" spans="1:18" ht="18" customHeight="1" x14ac:dyDescent="0.25">
      <c r="A180" s="29" t="s">
        <v>60</v>
      </c>
      <c r="B180" s="50"/>
      <c r="C180" s="51">
        <v>1</v>
      </c>
      <c r="D180" s="51"/>
      <c r="E180" s="42">
        <v>1</v>
      </c>
      <c r="F180" s="42">
        <v>1</v>
      </c>
      <c r="G180" s="42">
        <v>1</v>
      </c>
      <c r="H180" s="42"/>
      <c r="I180" s="42">
        <v>1</v>
      </c>
      <c r="J180" s="42"/>
      <c r="K180" s="42"/>
      <c r="L180" s="42"/>
      <c r="M180" s="42"/>
      <c r="N180" s="42">
        <v>500</v>
      </c>
      <c r="O180" s="42">
        <v>500</v>
      </c>
      <c r="P180" s="42">
        <v>500</v>
      </c>
      <c r="Q180" s="44"/>
      <c r="R180" s="45"/>
    </row>
    <row r="181" spans="1:18" ht="18" customHeight="1" x14ac:dyDescent="0.25">
      <c r="A181" s="29" t="s">
        <v>61</v>
      </c>
      <c r="B181" s="50"/>
      <c r="C181" s="51"/>
      <c r="D181" s="51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4"/>
      <c r="R181" s="45"/>
    </row>
    <row r="182" spans="1:18" ht="18" customHeight="1" x14ac:dyDescent="0.25">
      <c r="A182" s="29" t="s">
        <v>70</v>
      </c>
      <c r="B182" s="50"/>
      <c r="C182" s="51">
        <v>494</v>
      </c>
      <c r="D182" s="51">
        <v>43</v>
      </c>
      <c r="E182" s="42">
        <v>451</v>
      </c>
      <c r="F182" s="42">
        <v>494</v>
      </c>
      <c r="G182" s="42">
        <v>464</v>
      </c>
      <c r="H182" s="42"/>
      <c r="I182" s="42">
        <v>386</v>
      </c>
      <c r="J182" s="42"/>
      <c r="K182" s="42">
        <v>78</v>
      </c>
      <c r="L182" s="42"/>
      <c r="M182" s="42"/>
      <c r="N182" s="42">
        <v>1418500</v>
      </c>
      <c r="O182" s="42">
        <v>1052000</v>
      </c>
      <c r="P182" s="42">
        <v>657000</v>
      </c>
      <c r="Q182" s="42">
        <v>366500</v>
      </c>
      <c r="R182" s="42">
        <v>366500</v>
      </c>
    </row>
    <row r="183" spans="1:18" ht="18" customHeight="1" x14ac:dyDescent="0.25">
      <c r="A183" s="29" t="s">
        <v>107</v>
      </c>
      <c r="B183" s="50"/>
      <c r="C183" s="51"/>
      <c r="D183" s="51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3"/>
    </row>
    <row r="184" spans="1:18" ht="18" customHeight="1" x14ac:dyDescent="0.25">
      <c r="A184" s="29" t="s">
        <v>71</v>
      </c>
      <c r="B184" s="50"/>
      <c r="C184" s="51">
        <v>14</v>
      </c>
      <c r="D184" s="51"/>
      <c r="E184" s="42">
        <v>14</v>
      </c>
      <c r="F184" s="42">
        <v>14</v>
      </c>
      <c r="G184" s="42">
        <v>10</v>
      </c>
      <c r="H184" s="42"/>
      <c r="I184" s="42">
        <v>8</v>
      </c>
      <c r="J184" s="42"/>
      <c r="K184" s="42">
        <v>2</v>
      </c>
      <c r="L184" s="42"/>
      <c r="M184" s="42"/>
      <c r="N184" s="42">
        <v>134000</v>
      </c>
      <c r="O184" s="42">
        <v>132000</v>
      </c>
      <c r="P184" s="42">
        <v>122000</v>
      </c>
      <c r="Q184" s="44">
        <v>2000</v>
      </c>
      <c r="R184" s="45">
        <v>2000</v>
      </c>
    </row>
    <row r="185" spans="1:18" ht="18" customHeight="1" x14ac:dyDescent="0.25">
      <c r="A185" s="29" t="s">
        <v>72</v>
      </c>
      <c r="B185" s="50"/>
      <c r="C185" s="51"/>
      <c r="D185" s="51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4"/>
      <c r="R185" s="45"/>
    </row>
    <row r="186" spans="1:18" ht="18" customHeight="1" x14ac:dyDescent="0.25">
      <c r="A186" s="29" t="s">
        <v>73</v>
      </c>
      <c r="B186" s="50"/>
      <c r="C186" s="51">
        <v>15</v>
      </c>
      <c r="D186" s="51"/>
      <c r="E186" s="42">
        <v>15</v>
      </c>
      <c r="F186" s="42">
        <v>15</v>
      </c>
      <c r="G186" s="42">
        <v>4</v>
      </c>
      <c r="H186" s="42"/>
      <c r="I186" s="42">
        <v>4</v>
      </c>
      <c r="J186" s="42"/>
      <c r="K186" s="42"/>
      <c r="L186" s="42"/>
      <c r="M186" s="42"/>
      <c r="N186" s="42">
        <v>4000</v>
      </c>
      <c r="O186" s="42">
        <v>4000</v>
      </c>
      <c r="P186" s="42">
        <v>2000</v>
      </c>
      <c r="Q186" s="44"/>
      <c r="R186" s="45"/>
    </row>
    <row r="187" spans="1:18" ht="18" customHeight="1" x14ac:dyDescent="0.25">
      <c r="A187" s="29" t="s">
        <v>89</v>
      </c>
      <c r="B187" s="50"/>
      <c r="C187" s="51"/>
      <c r="D187" s="51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4"/>
      <c r="R187" s="45"/>
    </row>
    <row r="188" spans="1:18" ht="18" customHeight="1" x14ac:dyDescent="0.25">
      <c r="A188" s="29" t="s">
        <v>93</v>
      </c>
      <c r="B188" s="50"/>
      <c r="C188" s="51">
        <v>18</v>
      </c>
      <c r="D188" s="51">
        <v>7</v>
      </c>
      <c r="E188" s="42">
        <v>11</v>
      </c>
      <c r="F188" s="42">
        <v>18</v>
      </c>
      <c r="G188" s="42">
        <v>5</v>
      </c>
      <c r="H188" s="42"/>
      <c r="I188" s="42">
        <v>2</v>
      </c>
      <c r="J188" s="42"/>
      <c r="K188" s="42">
        <v>3</v>
      </c>
      <c r="L188" s="42"/>
      <c r="M188" s="42"/>
      <c r="N188" s="42">
        <v>15000</v>
      </c>
      <c r="O188" s="42">
        <v>15000</v>
      </c>
      <c r="P188" s="42">
        <v>15000</v>
      </c>
      <c r="Q188" s="44"/>
      <c r="R188" s="45"/>
    </row>
    <row r="189" spans="1:18" s="2" customFormat="1" ht="18" customHeight="1" x14ac:dyDescent="0.25">
      <c r="A189" s="29" t="s">
        <v>94</v>
      </c>
      <c r="B189" s="50"/>
      <c r="C189" s="51">
        <v>2</v>
      </c>
      <c r="D189" s="51"/>
      <c r="E189" s="42">
        <v>2</v>
      </c>
      <c r="F189" s="42">
        <v>2</v>
      </c>
      <c r="G189" s="42">
        <v>2</v>
      </c>
      <c r="H189" s="42"/>
      <c r="I189" s="42">
        <v>1</v>
      </c>
      <c r="J189" s="42"/>
      <c r="K189" s="42">
        <v>1</v>
      </c>
      <c r="L189" s="42"/>
      <c r="M189" s="42"/>
      <c r="N189" s="42">
        <v>500</v>
      </c>
      <c r="O189" s="42">
        <v>500</v>
      </c>
      <c r="P189" s="42">
        <v>500</v>
      </c>
      <c r="Q189" s="44"/>
      <c r="R189" s="45"/>
    </row>
    <row r="190" spans="1:18" s="2" customFormat="1" ht="18" customHeight="1" x14ac:dyDescent="0.25">
      <c r="A190" s="29" t="s">
        <v>108</v>
      </c>
      <c r="B190" s="50"/>
      <c r="C190" s="51"/>
      <c r="D190" s="51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4"/>
      <c r="R190" s="45"/>
    </row>
    <row r="191" spans="1:18" s="2" customFormat="1" ht="18" customHeight="1" x14ac:dyDescent="0.25">
      <c r="A191" s="29" t="s">
        <v>33</v>
      </c>
      <c r="B191" s="50"/>
      <c r="C191" s="51"/>
      <c r="D191" s="51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4"/>
      <c r="R191" s="45"/>
    </row>
    <row r="192" spans="1:18" s="2" customFormat="1" ht="18" customHeight="1" x14ac:dyDescent="0.25">
      <c r="A192" s="29" t="s">
        <v>36</v>
      </c>
      <c r="B192" s="50"/>
      <c r="C192" s="51"/>
      <c r="D192" s="51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4"/>
      <c r="R192" s="45"/>
    </row>
    <row r="193" spans="1:18" s="2" customFormat="1" ht="18" customHeight="1" x14ac:dyDescent="0.25">
      <c r="A193" s="29" t="s">
        <v>62</v>
      </c>
      <c r="B193" s="50"/>
      <c r="C193" s="51"/>
      <c r="D193" s="51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4"/>
      <c r="R193" s="45"/>
    </row>
    <row r="194" spans="1:18" s="2" customFormat="1" ht="18" customHeight="1" x14ac:dyDescent="0.25">
      <c r="A194" s="29" t="s">
        <v>34</v>
      </c>
      <c r="B194" s="50"/>
      <c r="C194" s="51">
        <v>18</v>
      </c>
      <c r="D194" s="51">
        <v>3</v>
      </c>
      <c r="E194" s="42">
        <v>15</v>
      </c>
      <c r="F194" s="42">
        <v>18</v>
      </c>
      <c r="G194" s="42">
        <v>5</v>
      </c>
      <c r="H194" s="42"/>
      <c r="I194" s="42">
        <v>4</v>
      </c>
      <c r="J194" s="42"/>
      <c r="K194" s="42">
        <v>1</v>
      </c>
      <c r="L194" s="42"/>
      <c r="M194" s="42"/>
      <c r="N194" s="42">
        <v>8000</v>
      </c>
      <c r="O194" s="42">
        <v>2000</v>
      </c>
      <c r="P194" s="42">
        <v>2000</v>
      </c>
      <c r="Q194" s="44">
        <v>6000</v>
      </c>
      <c r="R194" s="45">
        <v>6000</v>
      </c>
    </row>
    <row r="195" spans="1:18" s="2" customFormat="1" ht="18" customHeight="1" thickBot="1" x14ac:dyDescent="0.3">
      <c r="A195" s="30" t="s">
        <v>7</v>
      </c>
      <c r="B195" s="52">
        <v>27</v>
      </c>
      <c r="C195" s="53">
        <f>C160+C161+C162+C163+C164+C165+C166+C167+C168+C169+C170+C171+C172+C173+C174+C175+C176+C177+C178+C179+C180+C181+C182+C183+C184+C185+C186+C187+C188+C189+C190+C191+C192+C193+C194</f>
        <v>856</v>
      </c>
      <c r="D195" s="53">
        <f t="shared" ref="D195:R195" si="42">D160+D161+D162+D163+D164+D165+D166+D167+D168+D169+D170+D171+D172+D173+D174+D175+D176+D177+D178+D179+D180+D181+D182+D183+D184+D185+D186+D187+D188+D189+D190+D191+D192+D193+D194</f>
        <v>71</v>
      </c>
      <c r="E195" s="53">
        <f t="shared" si="42"/>
        <v>785</v>
      </c>
      <c r="F195" s="53">
        <f t="shared" si="42"/>
        <v>856</v>
      </c>
      <c r="G195" s="53">
        <f t="shared" si="42"/>
        <v>735</v>
      </c>
      <c r="H195" s="53">
        <f t="shared" si="42"/>
        <v>2</v>
      </c>
      <c r="I195" s="53">
        <f t="shared" si="42"/>
        <v>607</v>
      </c>
      <c r="J195" s="53">
        <f t="shared" si="42"/>
        <v>0</v>
      </c>
      <c r="K195" s="53">
        <f t="shared" si="42"/>
        <v>126</v>
      </c>
      <c r="L195" s="53">
        <f t="shared" si="42"/>
        <v>0</v>
      </c>
      <c r="M195" s="53">
        <f t="shared" si="42"/>
        <v>0</v>
      </c>
      <c r="N195" s="53">
        <f t="shared" si="42"/>
        <v>1779700</v>
      </c>
      <c r="O195" s="53">
        <f t="shared" si="42"/>
        <v>1383200</v>
      </c>
      <c r="P195" s="53">
        <f t="shared" si="42"/>
        <v>855000</v>
      </c>
      <c r="Q195" s="53">
        <f t="shared" si="42"/>
        <v>396500</v>
      </c>
      <c r="R195" s="53">
        <f t="shared" si="42"/>
        <v>396500</v>
      </c>
    </row>
    <row r="196" spans="1:18" s="2" customFormat="1" ht="18" customHeight="1" x14ac:dyDescent="0.25">
      <c r="A196" s="66"/>
      <c r="B196" s="67"/>
      <c r="C196" s="67"/>
      <c r="D196" s="67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9"/>
      <c r="R196" s="69"/>
    </row>
    <row r="197" spans="1:18" s="2" customFormat="1" ht="18" customHeight="1" x14ac:dyDescent="0.3">
      <c r="A197" s="57" t="s">
        <v>14</v>
      </c>
      <c r="B197" s="54"/>
      <c r="C197" s="54"/>
      <c r="D197" s="54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14"/>
      <c r="R197" s="14"/>
    </row>
    <row r="198" spans="1:18" s="2" customFormat="1" ht="18" customHeight="1" thickBot="1" x14ac:dyDescent="0.35">
      <c r="A198" s="57"/>
      <c r="B198" s="54"/>
      <c r="C198" s="54"/>
      <c r="D198" s="54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14"/>
      <c r="R198" s="14"/>
    </row>
    <row r="199" spans="1:18" s="2" customFormat="1" ht="18" customHeight="1" x14ac:dyDescent="0.25">
      <c r="A199" s="32" t="s">
        <v>27</v>
      </c>
      <c r="B199" s="48"/>
      <c r="C199" s="49">
        <v>18</v>
      </c>
      <c r="D199" s="49"/>
      <c r="E199" s="41">
        <v>18</v>
      </c>
      <c r="F199" s="41">
        <v>18</v>
      </c>
      <c r="G199" s="41">
        <v>15</v>
      </c>
      <c r="H199" s="41"/>
      <c r="I199" s="41">
        <v>12</v>
      </c>
      <c r="J199" s="41"/>
      <c r="K199" s="41">
        <v>2</v>
      </c>
      <c r="L199" s="41"/>
      <c r="M199" s="41"/>
      <c r="N199" s="41">
        <v>25000</v>
      </c>
      <c r="O199" s="41">
        <v>19000</v>
      </c>
      <c r="P199" s="41">
        <v>13000</v>
      </c>
      <c r="Q199" s="41">
        <v>6000</v>
      </c>
      <c r="R199" s="41">
        <v>6000</v>
      </c>
    </row>
    <row r="200" spans="1:18" s="2" customFormat="1" ht="18" customHeight="1" x14ac:dyDescent="0.25">
      <c r="A200" s="33" t="s">
        <v>54</v>
      </c>
      <c r="B200" s="50"/>
      <c r="C200" s="51"/>
      <c r="D200" s="51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4"/>
      <c r="R200" s="45"/>
    </row>
    <row r="201" spans="1:18" s="2" customFormat="1" ht="18" customHeight="1" x14ac:dyDescent="0.25">
      <c r="A201" s="29" t="s">
        <v>28</v>
      </c>
      <c r="B201" s="50"/>
      <c r="C201" s="51"/>
      <c r="D201" s="51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4"/>
      <c r="R201" s="45"/>
    </row>
    <row r="202" spans="1:18" s="2" customFormat="1" ht="18" customHeight="1" x14ac:dyDescent="0.25">
      <c r="A202" s="29" t="s">
        <v>29</v>
      </c>
      <c r="B202" s="50"/>
      <c r="C202" s="51">
        <v>166</v>
      </c>
      <c r="D202" s="51">
        <v>77</v>
      </c>
      <c r="E202" s="42">
        <v>89</v>
      </c>
      <c r="F202" s="42">
        <v>166</v>
      </c>
      <c r="G202" s="42">
        <v>162</v>
      </c>
      <c r="H202" s="42"/>
      <c r="I202" s="42">
        <v>150</v>
      </c>
      <c r="J202" s="42"/>
      <c r="K202" s="42">
        <v>3</v>
      </c>
      <c r="L202" s="42"/>
      <c r="M202" s="42"/>
      <c r="N202" s="42">
        <v>102500</v>
      </c>
      <c r="O202" s="42">
        <v>86500</v>
      </c>
      <c r="P202" s="42">
        <v>19500</v>
      </c>
      <c r="Q202" s="42">
        <v>16000</v>
      </c>
      <c r="R202" s="42">
        <v>14500</v>
      </c>
    </row>
    <row r="203" spans="1:18" s="2" customFormat="1" ht="18" customHeight="1" x14ac:dyDescent="0.25">
      <c r="A203" s="29" t="s">
        <v>45</v>
      </c>
      <c r="B203" s="50"/>
      <c r="C203" s="51"/>
      <c r="D203" s="51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4"/>
      <c r="R203" s="45"/>
    </row>
    <row r="204" spans="1:18" ht="18" customHeight="1" x14ac:dyDescent="0.25">
      <c r="A204" s="29" t="s">
        <v>75</v>
      </c>
      <c r="B204" s="50"/>
      <c r="C204" s="51">
        <v>24</v>
      </c>
      <c r="D204" s="51">
        <v>2</v>
      </c>
      <c r="E204" s="42">
        <v>22</v>
      </c>
      <c r="F204" s="42">
        <v>24</v>
      </c>
      <c r="G204" s="42">
        <v>24</v>
      </c>
      <c r="H204" s="42"/>
      <c r="I204" s="42">
        <v>24</v>
      </c>
      <c r="J204" s="42"/>
      <c r="K204" s="42"/>
      <c r="L204" s="42"/>
      <c r="M204" s="42"/>
      <c r="N204" s="42">
        <v>27000</v>
      </c>
      <c r="O204" s="42">
        <v>16000</v>
      </c>
      <c r="P204" s="42">
        <v>3000</v>
      </c>
      <c r="Q204" s="44">
        <v>11000</v>
      </c>
      <c r="R204" s="45">
        <v>10000</v>
      </c>
    </row>
    <row r="205" spans="1:18" ht="18" customHeight="1" x14ac:dyDescent="0.25">
      <c r="A205" s="29" t="s">
        <v>91</v>
      </c>
      <c r="B205" s="50"/>
      <c r="C205" s="51">
        <v>17</v>
      </c>
      <c r="D205" s="51">
        <v>5</v>
      </c>
      <c r="E205" s="42">
        <v>12</v>
      </c>
      <c r="F205" s="42">
        <v>17</v>
      </c>
      <c r="G205" s="42">
        <v>14</v>
      </c>
      <c r="H205" s="42"/>
      <c r="I205" s="42">
        <v>14</v>
      </c>
      <c r="J205" s="42"/>
      <c r="K205" s="42"/>
      <c r="L205" s="42"/>
      <c r="M205" s="42"/>
      <c r="N205" s="42">
        <v>7500</v>
      </c>
      <c r="O205" s="42">
        <v>3000</v>
      </c>
      <c r="P205" s="42"/>
      <c r="Q205" s="44">
        <v>4500</v>
      </c>
      <c r="R205" s="45">
        <v>4500</v>
      </c>
    </row>
    <row r="206" spans="1:18" ht="18" customHeight="1" x14ac:dyDescent="0.25">
      <c r="A206" s="29" t="s">
        <v>103</v>
      </c>
      <c r="B206" s="50"/>
      <c r="C206" s="51"/>
      <c r="D206" s="51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4"/>
      <c r="R206" s="45"/>
    </row>
    <row r="207" spans="1:18" ht="18" customHeight="1" x14ac:dyDescent="0.25">
      <c r="A207" s="29" t="s">
        <v>69</v>
      </c>
      <c r="B207" s="50"/>
      <c r="C207" s="51"/>
      <c r="D207" s="51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4"/>
      <c r="R207" s="45"/>
    </row>
    <row r="208" spans="1:18" ht="18" customHeight="1" x14ac:dyDescent="0.25">
      <c r="A208" s="29" t="s">
        <v>104</v>
      </c>
      <c r="B208" s="50"/>
      <c r="C208" s="51"/>
      <c r="D208" s="51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4"/>
      <c r="R208" s="45"/>
    </row>
    <row r="209" spans="1:18" ht="18" customHeight="1" x14ac:dyDescent="0.25">
      <c r="A209" s="29" t="s">
        <v>105</v>
      </c>
      <c r="B209" s="50"/>
      <c r="C209" s="51"/>
      <c r="D209" s="51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4"/>
      <c r="R209" s="45"/>
    </row>
    <row r="210" spans="1:18" ht="18" customHeight="1" x14ac:dyDescent="0.25">
      <c r="A210" s="29" t="s">
        <v>30</v>
      </c>
      <c r="B210" s="50"/>
      <c r="C210" s="51"/>
      <c r="D210" s="51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4"/>
      <c r="R210" s="45"/>
    </row>
    <row r="211" spans="1:18" ht="18" customHeight="1" x14ac:dyDescent="0.25">
      <c r="A211" s="29" t="s">
        <v>31</v>
      </c>
      <c r="B211" s="50"/>
      <c r="C211" s="51">
        <v>6</v>
      </c>
      <c r="D211" s="51">
        <v>5</v>
      </c>
      <c r="E211" s="42">
        <v>1</v>
      </c>
      <c r="F211" s="42">
        <v>6</v>
      </c>
      <c r="G211" s="42">
        <v>6</v>
      </c>
      <c r="H211" s="42"/>
      <c r="I211" s="42">
        <v>6</v>
      </c>
      <c r="J211" s="42"/>
      <c r="K211" s="42"/>
      <c r="L211" s="42"/>
      <c r="M211" s="42"/>
      <c r="N211" s="42">
        <v>8000</v>
      </c>
      <c r="O211" s="42">
        <v>4500</v>
      </c>
      <c r="P211" s="42"/>
      <c r="Q211" s="44">
        <v>3500</v>
      </c>
      <c r="R211" s="45">
        <v>3500</v>
      </c>
    </row>
    <row r="212" spans="1:18" ht="18" customHeight="1" x14ac:dyDescent="0.25">
      <c r="A212" s="29" t="s">
        <v>32</v>
      </c>
      <c r="B212" s="50"/>
      <c r="C212" s="51"/>
      <c r="D212" s="51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4"/>
      <c r="R212" s="45"/>
    </row>
    <row r="213" spans="1:18" ht="18" customHeight="1" x14ac:dyDescent="0.25">
      <c r="A213" s="29" t="s">
        <v>74</v>
      </c>
      <c r="B213" s="50"/>
      <c r="C213" s="51"/>
      <c r="D213" s="51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4"/>
      <c r="R213" s="45"/>
    </row>
    <row r="214" spans="1:18" ht="18" customHeight="1" x14ac:dyDescent="0.25">
      <c r="A214" s="29" t="s">
        <v>56</v>
      </c>
      <c r="B214" s="50"/>
      <c r="C214" s="51"/>
      <c r="D214" s="51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4"/>
      <c r="R214" s="45"/>
    </row>
    <row r="215" spans="1:18" ht="18" customHeight="1" x14ac:dyDescent="0.25">
      <c r="A215" s="29" t="s">
        <v>57</v>
      </c>
      <c r="B215" s="50"/>
      <c r="C215" s="51">
        <v>1</v>
      </c>
      <c r="D215" s="51"/>
      <c r="E215" s="42">
        <v>1</v>
      </c>
      <c r="F215" s="42">
        <v>1</v>
      </c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4"/>
      <c r="R215" s="45"/>
    </row>
    <row r="216" spans="1:18" ht="18" customHeight="1" x14ac:dyDescent="0.25">
      <c r="A216" s="29" t="s">
        <v>58</v>
      </c>
      <c r="B216" s="50"/>
      <c r="C216" s="51">
        <v>7</v>
      </c>
      <c r="D216" s="51"/>
      <c r="E216" s="42">
        <v>7</v>
      </c>
      <c r="F216" s="42">
        <v>7</v>
      </c>
      <c r="G216" s="42">
        <v>5</v>
      </c>
      <c r="H216" s="42"/>
      <c r="I216" s="42">
        <v>5</v>
      </c>
      <c r="J216" s="42"/>
      <c r="K216" s="42"/>
      <c r="L216" s="42"/>
      <c r="M216" s="42"/>
      <c r="N216" s="42">
        <v>5500</v>
      </c>
      <c r="O216" s="42">
        <v>5000</v>
      </c>
      <c r="P216" s="42">
        <v>2000</v>
      </c>
      <c r="Q216" s="44">
        <v>500</v>
      </c>
      <c r="R216" s="45">
        <v>500</v>
      </c>
    </row>
    <row r="217" spans="1:18" ht="18" customHeight="1" x14ac:dyDescent="0.25">
      <c r="A217" s="29" t="s">
        <v>59</v>
      </c>
      <c r="B217" s="50"/>
      <c r="C217" s="51">
        <v>9</v>
      </c>
      <c r="D217" s="51">
        <v>6</v>
      </c>
      <c r="E217" s="42">
        <v>3</v>
      </c>
      <c r="F217" s="42">
        <v>9</v>
      </c>
      <c r="G217" s="42">
        <v>9</v>
      </c>
      <c r="H217" s="42"/>
      <c r="I217" s="42">
        <v>8</v>
      </c>
      <c r="J217" s="42">
        <v>1</v>
      </c>
      <c r="K217" s="42"/>
      <c r="L217" s="42"/>
      <c r="M217" s="42"/>
      <c r="N217" s="42">
        <v>19000</v>
      </c>
      <c r="O217" s="42">
        <v>15500</v>
      </c>
      <c r="P217" s="42"/>
      <c r="Q217" s="44">
        <v>3500</v>
      </c>
      <c r="R217" s="45">
        <v>3500</v>
      </c>
    </row>
    <row r="218" spans="1:18" ht="18" customHeight="1" x14ac:dyDescent="0.25">
      <c r="A218" s="29" t="s">
        <v>106</v>
      </c>
      <c r="B218" s="50"/>
      <c r="C218" s="51"/>
      <c r="D218" s="51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4"/>
      <c r="R218" s="45"/>
    </row>
    <row r="219" spans="1:18" ht="18" customHeight="1" x14ac:dyDescent="0.25">
      <c r="A219" s="29" t="s">
        <v>60</v>
      </c>
      <c r="B219" s="50"/>
      <c r="C219" s="51"/>
      <c r="D219" s="51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4"/>
      <c r="R219" s="45"/>
    </row>
    <row r="220" spans="1:18" ht="18" customHeight="1" x14ac:dyDescent="0.25">
      <c r="A220" s="29" t="s">
        <v>61</v>
      </c>
      <c r="B220" s="50"/>
      <c r="C220" s="51"/>
      <c r="D220" s="51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4"/>
      <c r="R220" s="45"/>
    </row>
    <row r="221" spans="1:18" ht="18" customHeight="1" x14ac:dyDescent="0.25">
      <c r="A221" s="29" t="s">
        <v>70</v>
      </c>
      <c r="B221" s="50"/>
      <c r="C221" s="51">
        <v>7</v>
      </c>
      <c r="D221" s="51">
        <v>4</v>
      </c>
      <c r="E221" s="42">
        <v>3</v>
      </c>
      <c r="F221" s="42">
        <v>7</v>
      </c>
      <c r="G221" s="42">
        <v>7</v>
      </c>
      <c r="H221" s="42"/>
      <c r="I221" s="42">
        <v>5</v>
      </c>
      <c r="J221" s="42"/>
      <c r="K221" s="42"/>
      <c r="L221" s="42"/>
      <c r="M221" s="42"/>
      <c r="N221" s="42">
        <v>15000</v>
      </c>
      <c r="O221" s="42">
        <v>3000</v>
      </c>
      <c r="P221" s="42">
        <v>3000</v>
      </c>
      <c r="Q221" s="42">
        <v>12000</v>
      </c>
      <c r="R221" s="42">
        <v>3000</v>
      </c>
    </row>
    <row r="222" spans="1:18" ht="18" customHeight="1" x14ac:dyDescent="0.25">
      <c r="A222" s="29" t="s">
        <v>107</v>
      </c>
      <c r="B222" s="50"/>
      <c r="C222" s="51"/>
      <c r="D222" s="51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3"/>
    </row>
    <row r="223" spans="1:18" s="2" customFormat="1" ht="18" customHeight="1" x14ac:dyDescent="0.25">
      <c r="A223" s="29" t="s">
        <v>71</v>
      </c>
      <c r="B223" s="50"/>
      <c r="C223" s="51"/>
      <c r="D223" s="51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4"/>
      <c r="R223" s="45"/>
    </row>
    <row r="224" spans="1:18" s="14" customFormat="1" ht="18" customHeight="1" x14ac:dyDescent="0.25">
      <c r="A224" s="29" t="s">
        <v>72</v>
      </c>
      <c r="B224" s="50"/>
      <c r="C224" s="51"/>
      <c r="D224" s="51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4"/>
      <c r="R224" s="45"/>
    </row>
    <row r="225" spans="1:18" s="14" customFormat="1" ht="18" customHeight="1" x14ac:dyDescent="0.25">
      <c r="A225" s="29" t="s">
        <v>73</v>
      </c>
      <c r="B225" s="50"/>
      <c r="C225" s="51">
        <v>3</v>
      </c>
      <c r="D225" s="51">
        <v>2</v>
      </c>
      <c r="E225" s="42">
        <v>1</v>
      </c>
      <c r="F225" s="42">
        <v>3</v>
      </c>
      <c r="G225" s="42">
        <v>2</v>
      </c>
      <c r="H225" s="42"/>
      <c r="I225" s="42">
        <v>2</v>
      </c>
      <c r="J225" s="42"/>
      <c r="K225" s="42"/>
      <c r="L225" s="42"/>
      <c r="M225" s="42"/>
      <c r="N225" s="42">
        <v>3000</v>
      </c>
      <c r="O225" s="42"/>
      <c r="P225" s="42"/>
      <c r="Q225" s="44">
        <v>3000</v>
      </c>
      <c r="R225" s="45">
        <v>3000</v>
      </c>
    </row>
    <row r="226" spans="1:18" s="14" customFormat="1" ht="18" customHeight="1" x14ac:dyDescent="0.25">
      <c r="A226" s="29" t="s">
        <v>89</v>
      </c>
      <c r="B226" s="50"/>
      <c r="C226" s="51"/>
      <c r="D226" s="51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4"/>
      <c r="R226" s="45"/>
    </row>
    <row r="227" spans="1:18" s="14" customFormat="1" ht="18" customHeight="1" x14ac:dyDescent="0.25">
      <c r="A227" s="29" t="s">
        <v>93</v>
      </c>
      <c r="B227" s="50"/>
      <c r="C227" s="51"/>
      <c r="D227" s="51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4"/>
      <c r="R227" s="45"/>
    </row>
    <row r="228" spans="1:18" s="14" customFormat="1" ht="18" customHeight="1" x14ac:dyDescent="0.25">
      <c r="A228" s="29" t="s">
        <v>94</v>
      </c>
      <c r="B228" s="50"/>
      <c r="C228" s="51"/>
      <c r="D228" s="51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4"/>
      <c r="R228" s="45"/>
    </row>
    <row r="229" spans="1:18" s="14" customFormat="1" ht="18" customHeight="1" x14ac:dyDescent="0.25">
      <c r="A229" s="29" t="s">
        <v>108</v>
      </c>
      <c r="B229" s="50"/>
      <c r="C229" s="51"/>
      <c r="D229" s="51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4"/>
      <c r="R229" s="45"/>
    </row>
    <row r="230" spans="1:18" s="14" customFormat="1" ht="18" customHeight="1" x14ac:dyDescent="0.25">
      <c r="A230" s="29" t="s">
        <v>33</v>
      </c>
      <c r="B230" s="50"/>
      <c r="C230" s="51"/>
      <c r="D230" s="51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4"/>
      <c r="R230" s="45"/>
    </row>
    <row r="231" spans="1:18" s="14" customFormat="1" ht="18" customHeight="1" x14ac:dyDescent="0.25">
      <c r="A231" s="29" t="s">
        <v>36</v>
      </c>
      <c r="B231" s="50"/>
      <c r="C231" s="51"/>
      <c r="D231" s="51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4"/>
      <c r="R231" s="45"/>
    </row>
    <row r="232" spans="1:18" s="14" customFormat="1" ht="18" customHeight="1" x14ac:dyDescent="0.25">
      <c r="A232" s="29" t="s">
        <v>62</v>
      </c>
      <c r="B232" s="50"/>
      <c r="C232" s="51"/>
      <c r="D232" s="51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4"/>
      <c r="R232" s="45"/>
    </row>
    <row r="233" spans="1:18" s="14" customFormat="1" ht="18" customHeight="1" x14ac:dyDescent="0.25">
      <c r="A233" s="29" t="s">
        <v>34</v>
      </c>
      <c r="B233" s="50"/>
      <c r="C233" s="51">
        <v>1</v>
      </c>
      <c r="D233" s="51"/>
      <c r="E233" s="42">
        <v>1</v>
      </c>
      <c r="F233" s="42">
        <v>1</v>
      </c>
      <c r="G233" s="42">
        <v>1</v>
      </c>
      <c r="H233" s="42"/>
      <c r="I233" s="42">
        <v>1</v>
      </c>
      <c r="J233" s="42"/>
      <c r="K233" s="42"/>
      <c r="L233" s="42"/>
      <c r="M233" s="42"/>
      <c r="N233" s="42">
        <v>2000</v>
      </c>
      <c r="O233" s="42">
        <v>2000</v>
      </c>
      <c r="P233" s="42"/>
      <c r="Q233" s="44"/>
      <c r="R233" s="45"/>
    </row>
    <row r="234" spans="1:18" s="14" customFormat="1" ht="18" customHeight="1" thickBot="1" x14ac:dyDescent="0.3">
      <c r="A234" s="30" t="s">
        <v>7</v>
      </c>
      <c r="B234" s="52">
        <v>26</v>
      </c>
      <c r="C234" s="53">
        <f>C199+C200+C201+C202+C203+C204+C205+C206+C207+C208+C209+C210+C211+C212+C213+C214+C215+C216+C217+C218+C219+C220+C221+C222+C223+C224+C225+C226+C227+C228+C229+C230+C231+C232+C233</f>
        <v>259</v>
      </c>
      <c r="D234" s="53">
        <f t="shared" ref="D234:R234" si="43">D199+D200+D201+D202+D203+D204+D205+D206+D207+D208+D209+D210+D211+D212+D213+D214+D215+D216+D217+D218+D219+D220+D221+D222+D223+D224+D225+D226+D227+D228+D229+D230+D231+D232+D233</f>
        <v>101</v>
      </c>
      <c r="E234" s="53">
        <f t="shared" si="43"/>
        <v>158</v>
      </c>
      <c r="F234" s="53">
        <f t="shared" si="43"/>
        <v>259</v>
      </c>
      <c r="G234" s="53">
        <f t="shared" si="43"/>
        <v>245</v>
      </c>
      <c r="H234" s="53">
        <f t="shared" si="43"/>
        <v>0</v>
      </c>
      <c r="I234" s="53">
        <f t="shared" si="43"/>
        <v>227</v>
      </c>
      <c r="J234" s="53">
        <f t="shared" si="43"/>
        <v>1</v>
      </c>
      <c r="K234" s="53">
        <f t="shared" si="43"/>
        <v>5</v>
      </c>
      <c r="L234" s="53">
        <f t="shared" si="43"/>
        <v>0</v>
      </c>
      <c r="M234" s="53">
        <f t="shared" si="43"/>
        <v>0</v>
      </c>
      <c r="N234" s="53">
        <f t="shared" si="43"/>
        <v>214500</v>
      </c>
      <c r="O234" s="53">
        <f t="shared" si="43"/>
        <v>154500</v>
      </c>
      <c r="P234" s="53">
        <f t="shared" si="43"/>
        <v>40500</v>
      </c>
      <c r="Q234" s="53">
        <f t="shared" si="43"/>
        <v>60000</v>
      </c>
      <c r="R234" s="53">
        <f t="shared" si="43"/>
        <v>48500</v>
      </c>
    </row>
    <row r="235" spans="1:18" s="14" customFormat="1" ht="18" customHeight="1" x14ac:dyDescent="0.25">
      <c r="A235" s="66"/>
      <c r="B235" s="67"/>
      <c r="C235" s="67"/>
      <c r="D235" s="67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9"/>
      <c r="R235" s="69"/>
    </row>
    <row r="236" spans="1:18" s="14" customFormat="1" ht="18" customHeight="1" x14ac:dyDescent="0.3">
      <c r="A236" s="57" t="s">
        <v>15</v>
      </c>
      <c r="B236" s="54"/>
      <c r="C236" s="54"/>
      <c r="D236" s="54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</row>
    <row r="237" spans="1:18" s="14" customFormat="1" ht="18" customHeight="1" thickBot="1" x14ac:dyDescent="0.35">
      <c r="A237" s="57"/>
      <c r="B237" s="54"/>
      <c r="C237" s="54"/>
      <c r="D237" s="54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</row>
    <row r="238" spans="1:18" s="14" customFormat="1" ht="18" customHeight="1" x14ac:dyDescent="0.25">
      <c r="A238" s="32" t="s">
        <v>27</v>
      </c>
      <c r="B238" s="48"/>
      <c r="C238" s="49">
        <v>18</v>
      </c>
      <c r="D238" s="49"/>
      <c r="E238" s="41">
        <v>18</v>
      </c>
      <c r="F238" s="41">
        <v>18</v>
      </c>
      <c r="G238" s="41">
        <v>15</v>
      </c>
      <c r="H238" s="41">
        <v>7</v>
      </c>
      <c r="I238" s="41">
        <v>5</v>
      </c>
      <c r="J238" s="41"/>
      <c r="K238" s="41">
        <v>1</v>
      </c>
      <c r="L238" s="41"/>
      <c r="M238" s="41"/>
      <c r="N238" s="41">
        <v>23000</v>
      </c>
      <c r="O238" s="41">
        <v>19000</v>
      </c>
      <c r="P238" s="41">
        <v>19000</v>
      </c>
      <c r="Q238" s="41">
        <v>4000</v>
      </c>
      <c r="R238" s="41"/>
    </row>
    <row r="239" spans="1:18" s="14" customFormat="1" ht="18" customHeight="1" x14ac:dyDescent="0.25">
      <c r="A239" s="33" t="s">
        <v>54</v>
      </c>
      <c r="B239" s="50"/>
      <c r="C239" s="51"/>
      <c r="D239" s="51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4"/>
      <c r="R239" s="45"/>
    </row>
    <row r="240" spans="1:18" s="13" customFormat="1" ht="18" customHeight="1" x14ac:dyDescent="0.25">
      <c r="A240" s="29" t="s">
        <v>28</v>
      </c>
      <c r="B240" s="50"/>
      <c r="C240" s="51"/>
      <c r="D240" s="51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4"/>
      <c r="R240" s="45"/>
    </row>
    <row r="241" spans="1:18" s="13" customFormat="1" ht="18" customHeight="1" x14ac:dyDescent="0.25">
      <c r="A241" s="29" t="s">
        <v>29</v>
      </c>
      <c r="B241" s="50"/>
      <c r="C241" s="51">
        <v>121</v>
      </c>
      <c r="D241" s="51">
        <v>77</v>
      </c>
      <c r="E241" s="42">
        <v>44</v>
      </c>
      <c r="F241" s="42">
        <v>121</v>
      </c>
      <c r="G241" s="42">
        <v>121</v>
      </c>
      <c r="H241" s="42"/>
      <c r="I241" s="42">
        <v>103</v>
      </c>
      <c r="J241" s="42"/>
      <c r="K241" s="42">
        <v>1</v>
      </c>
      <c r="L241" s="42"/>
      <c r="M241" s="42"/>
      <c r="N241" s="42">
        <v>79000</v>
      </c>
      <c r="O241" s="42">
        <v>67300</v>
      </c>
      <c r="P241" s="42">
        <v>67300</v>
      </c>
      <c r="Q241" s="42">
        <v>11700</v>
      </c>
      <c r="R241" s="42">
        <v>3000</v>
      </c>
    </row>
    <row r="242" spans="1:18" ht="18" customHeight="1" x14ac:dyDescent="0.25">
      <c r="A242" s="29" t="s">
        <v>45</v>
      </c>
      <c r="B242" s="50"/>
      <c r="C242" s="51">
        <v>2</v>
      </c>
      <c r="D242" s="51"/>
      <c r="E242" s="42">
        <v>2</v>
      </c>
      <c r="F242" s="42">
        <v>2</v>
      </c>
      <c r="G242" s="42">
        <v>2</v>
      </c>
      <c r="H242" s="42"/>
      <c r="I242" s="42">
        <v>2</v>
      </c>
      <c r="J242" s="42"/>
      <c r="K242" s="42"/>
      <c r="L242" s="42"/>
      <c r="M242" s="42"/>
      <c r="N242" s="42">
        <v>2000</v>
      </c>
      <c r="O242" s="42">
        <v>2000</v>
      </c>
      <c r="P242" s="42">
        <v>2000</v>
      </c>
      <c r="Q242" s="44"/>
      <c r="R242" s="45"/>
    </row>
    <row r="243" spans="1:18" ht="18" customHeight="1" x14ac:dyDescent="0.25">
      <c r="A243" s="29" t="s">
        <v>75</v>
      </c>
      <c r="B243" s="50"/>
      <c r="C243" s="51"/>
      <c r="D243" s="51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4"/>
      <c r="R243" s="45"/>
    </row>
    <row r="244" spans="1:18" ht="18" customHeight="1" x14ac:dyDescent="0.25">
      <c r="A244" s="29" t="s">
        <v>91</v>
      </c>
      <c r="B244" s="50"/>
      <c r="C244" s="51"/>
      <c r="D244" s="51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4"/>
      <c r="R244" s="45"/>
    </row>
    <row r="245" spans="1:18" ht="18" customHeight="1" x14ac:dyDescent="0.25">
      <c r="A245" s="29" t="s">
        <v>103</v>
      </c>
      <c r="B245" s="50"/>
      <c r="C245" s="51"/>
      <c r="D245" s="51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4"/>
      <c r="R245" s="45"/>
    </row>
    <row r="246" spans="1:18" ht="18" customHeight="1" x14ac:dyDescent="0.25">
      <c r="A246" s="29" t="s">
        <v>69</v>
      </c>
      <c r="B246" s="50"/>
      <c r="C246" s="51"/>
      <c r="D246" s="51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4"/>
      <c r="R246" s="45"/>
    </row>
    <row r="247" spans="1:18" ht="18" customHeight="1" x14ac:dyDescent="0.25">
      <c r="A247" s="29" t="s">
        <v>104</v>
      </c>
      <c r="B247" s="50"/>
      <c r="C247" s="51"/>
      <c r="D247" s="51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4"/>
      <c r="R247" s="45"/>
    </row>
    <row r="248" spans="1:18" ht="18" customHeight="1" x14ac:dyDescent="0.25">
      <c r="A248" s="29" t="s">
        <v>105</v>
      </c>
      <c r="B248" s="50"/>
      <c r="C248" s="51"/>
      <c r="D248" s="51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4"/>
      <c r="R248" s="45"/>
    </row>
    <row r="249" spans="1:18" ht="18" customHeight="1" x14ac:dyDescent="0.25">
      <c r="A249" s="29" t="s">
        <v>30</v>
      </c>
      <c r="B249" s="50"/>
      <c r="C249" s="51"/>
      <c r="D249" s="51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4"/>
      <c r="R249" s="45"/>
    </row>
    <row r="250" spans="1:18" ht="18" customHeight="1" x14ac:dyDescent="0.25">
      <c r="A250" s="29" t="s">
        <v>31</v>
      </c>
      <c r="B250" s="50"/>
      <c r="C250" s="51">
        <v>34</v>
      </c>
      <c r="D250" s="51">
        <v>25</v>
      </c>
      <c r="E250" s="42">
        <v>9</v>
      </c>
      <c r="F250" s="42">
        <v>34</v>
      </c>
      <c r="G250" s="42">
        <v>34</v>
      </c>
      <c r="H250" s="42"/>
      <c r="I250" s="42">
        <v>34</v>
      </c>
      <c r="J250" s="42"/>
      <c r="K250" s="42"/>
      <c r="L250" s="42"/>
      <c r="M250" s="42"/>
      <c r="N250" s="42">
        <v>23900</v>
      </c>
      <c r="O250" s="42">
        <v>19600</v>
      </c>
      <c r="P250" s="42">
        <v>19600</v>
      </c>
      <c r="Q250" s="44">
        <v>4300</v>
      </c>
      <c r="R250" s="45">
        <v>3000</v>
      </c>
    </row>
    <row r="251" spans="1:18" ht="18" customHeight="1" x14ac:dyDescent="0.25">
      <c r="A251" s="29" t="s">
        <v>32</v>
      </c>
      <c r="B251" s="50"/>
      <c r="C251" s="51"/>
      <c r="D251" s="51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4"/>
      <c r="R251" s="45"/>
    </row>
    <row r="252" spans="1:18" ht="18" customHeight="1" x14ac:dyDescent="0.25">
      <c r="A252" s="29" t="s">
        <v>74</v>
      </c>
      <c r="B252" s="50"/>
      <c r="C252" s="51">
        <v>6</v>
      </c>
      <c r="D252" s="51">
        <v>4</v>
      </c>
      <c r="E252" s="42">
        <v>2</v>
      </c>
      <c r="F252" s="42">
        <v>6</v>
      </c>
      <c r="G252" s="42">
        <v>6</v>
      </c>
      <c r="H252" s="42"/>
      <c r="I252" s="42">
        <v>6</v>
      </c>
      <c r="J252" s="42"/>
      <c r="K252" s="42"/>
      <c r="L252" s="42"/>
      <c r="M252" s="42"/>
      <c r="N252" s="42">
        <v>23000</v>
      </c>
      <c r="O252" s="42">
        <v>10000</v>
      </c>
      <c r="P252" s="42">
        <v>10000</v>
      </c>
      <c r="Q252" s="44">
        <v>13000</v>
      </c>
      <c r="R252" s="45">
        <v>13000</v>
      </c>
    </row>
    <row r="253" spans="1:18" ht="18" customHeight="1" x14ac:dyDescent="0.25">
      <c r="A253" s="29" t="s">
        <v>56</v>
      </c>
      <c r="B253" s="50"/>
      <c r="C253" s="51"/>
      <c r="D253" s="51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4"/>
      <c r="R253" s="45"/>
    </row>
    <row r="254" spans="1:18" ht="18" customHeight="1" x14ac:dyDescent="0.25">
      <c r="A254" s="29" t="s">
        <v>57</v>
      </c>
      <c r="B254" s="50"/>
      <c r="C254" s="51">
        <v>5</v>
      </c>
      <c r="D254" s="51"/>
      <c r="E254" s="42">
        <v>5</v>
      </c>
      <c r="F254" s="42">
        <v>5</v>
      </c>
      <c r="G254" s="42">
        <v>5</v>
      </c>
      <c r="H254" s="42"/>
      <c r="I254" s="42"/>
      <c r="J254" s="42"/>
      <c r="K254" s="42"/>
      <c r="L254" s="42"/>
      <c r="M254" s="42"/>
      <c r="N254" s="42"/>
      <c r="O254" s="42"/>
      <c r="P254" s="42"/>
      <c r="Q254" s="44"/>
      <c r="R254" s="45"/>
    </row>
    <row r="255" spans="1:18" ht="18" customHeight="1" x14ac:dyDescent="0.25">
      <c r="A255" s="29" t="s">
        <v>58</v>
      </c>
      <c r="B255" s="50"/>
      <c r="C255" s="51">
        <v>41</v>
      </c>
      <c r="D255" s="51"/>
      <c r="E255" s="42">
        <v>41</v>
      </c>
      <c r="F255" s="42">
        <v>41</v>
      </c>
      <c r="G255" s="42">
        <v>41</v>
      </c>
      <c r="H255" s="42">
        <v>35</v>
      </c>
      <c r="I255" s="42">
        <v>4</v>
      </c>
      <c r="J255" s="42"/>
      <c r="K255" s="42"/>
      <c r="L255" s="42"/>
      <c r="M255" s="42"/>
      <c r="N255" s="42">
        <v>2000</v>
      </c>
      <c r="O255" s="42">
        <v>1000</v>
      </c>
      <c r="P255" s="42">
        <v>1000</v>
      </c>
      <c r="Q255" s="44">
        <v>1000</v>
      </c>
      <c r="R255" s="45"/>
    </row>
    <row r="256" spans="1:18" ht="18" customHeight="1" x14ac:dyDescent="0.25">
      <c r="A256" s="29" t="s">
        <v>59</v>
      </c>
      <c r="B256" s="50"/>
      <c r="C256" s="51">
        <v>4</v>
      </c>
      <c r="D256" s="51"/>
      <c r="E256" s="42">
        <v>4</v>
      </c>
      <c r="F256" s="42">
        <v>4</v>
      </c>
      <c r="G256" s="42">
        <v>4</v>
      </c>
      <c r="H256" s="42"/>
      <c r="I256" s="42">
        <v>4</v>
      </c>
      <c r="J256" s="42"/>
      <c r="K256" s="42"/>
      <c r="L256" s="42"/>
      <c r="M256" s="42"/>
      <c r="N256" s="42">
        <v>4000</v>
      </c>
      <c r="O256" s="42">
        <v>2000</v>
      </c>
      <c r="P256" s="42">
        <v>200</v>
      </c>
      <c r="Q256" s="44">
        <v>2000</v>
      </c>
      <c r="R256" s="45">
        <v>2000</v>
      </c>
    </row>
    <row r="257" spans="1:18" ht="18" customHeight="1" x14ac:dyDescent="0.25">
      <c r="A257" s="29" t="s">
        <v>106</v>
      </c>
      <c r="B257" s="50"/>
      <c r="C257" s="51"/>
      <c r="D257" s="51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4"/>
      <c r="R257" s="45"/>
    </row>
    <row r="258" spans="1:18" ht="18" customHeight="1" x14ac:dyDescent="0.25">
      <c r="A258" s="29" t="s">
        <v>60</v>
      </c>
      <c r="B258" s="50"/>
      <c r="C258" s="51"/>
      <c r="D258" s="51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4"/>
      <c r="R258" s="45"/>
    </row>
    <row r="259" spans="1:18" s="2" customFormat="1" ht="18" customHeight="1" x14ac:dyDescent="0.25">
      <c r="A259" s="29" t="s">
        <v>61</v>
      </c>
      <c r="B259" s="50"/>
      <c r="C259" s="51"/>
      <c r="D259" s="51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4"/>
      <c r="R259" s="45"/>
    </row>
    <row r="260" spans="1:18" s="2" customFormat="1" ht="18" customHeight="1" x14ac:dyDescent="0.25">
      <c r="A260" s="29" t="s">
        <v>70</v>
      </c>
      <c r="B260" s="50"/>
      <c r="C260" s="51">
        <v>183</v>
      </c>
      <c r="D260" s="51">
        <v>60</v>
      </c>
      <c r="E260" s="42">
        <v>123</v>
      </c>
      <c r="F260" s="42">
        <v>183</v>
      </c>
      <c r="G260" s="42">
        <v>183</v>
      </c>
      <c r="H260" s="42"/>
      <c r="I260" s="42">
        <v>164</v>
      </c>
      <c r="J260" s="42"/>
      <c r="K260" s="42">
        <v>11</v>
      </c>
      <c r="L260" s="42"/>
      <c r="M260" s="42"/>
      <c r="N260" s="42">
        <v>585093</v>
      </c>
      <c r="O260" s="42">
        <v>408093</v>
      </c>
      <c r="P260" s="42">
        <v>408093</v>
      </c>
      <c r="Q260" s="42">
        <v>177000</v>
      </c>
      <c r="R260" s="42">
        <v>84000</v>
      </c>
    </row>
    <row r="261" spans="1:18" s="2" customFormat="1" ht="18" customHeight="1" x14ac:dyDescent="0.25">
      <c r="A261" s="29" t="s">
        <v>107</v>
      </c>
      <c r="B261" s="50"/>
      <c r="C261" s="51"/>
      <c r="D261" s="51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3"/>
    </row>
    <row r="262" spans="1:18" s="2" customFormat="1" ht="18" customHeight="1" x14ac:dyDescent="0.25">
      <c r="A262" s="29" t="s">
        <v>71</v>
      </c>
      <c r="B262" s="50"/>
      <c r="C262" s="51">
        <v>32</v>
      </c>
      <c r="D262" s="51"/>
      <c r="E262" s="42">
        <v>32</v>
      </c>
      <c r="F262" s="42">
        <v>32</v>
      </c>
      <c r="G262" s="42">
        <v>32</v>
      </c>
      <c r="H262" s="42"/>
      <c r="I262" s="42">
        <v>22</v>
      </c>
      <c r="J262" s="42"/>
      <c r="K262" s="42">
        <v>2</v>
      </c>
      <c r="L262" s="42"/>
      <c r="M262" s="42"/>
      <c r="N262" s="42">
        <v>30500</v>
      </c>
      <c r="O262" s="42">
        <v>24500</v>
      </c>
      <c r="P262" s="42">
        <v>24500</v>
      </c>
      <c r="Q262" s="44">
        <v>4000</v>
      </c>
      <c r="R262" s="45">
        <v>2000</v>
      </c>
    </row>
    <row r="263" spans="1:18" s="2" customFormat="1" ht="18" customHeight="1" x14ac:dyDescent="0.25">
      <c r="A263" s="29" t="s">
        <v>72</v>
      </c>
      <c r="B263" s="50"/>
      <c r="C263" s="51"/>
      <c r="D263" s="51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4"/>
      <c r="R263" s="45"/>
    </row>
    <row r="264" spans="1:18" s="2" customFormat="1" ht="18" customHeight="1" x14ac:dyDescent="0.25">
      <c r="A264" s="29" t="s">
        <v>73</v>
      </c>
      <c r="B264" s="50"/>
      <c r="C264" s="51">
        <v>5</v>
      </c>
      <c r="D264" s="51"/>
      <c r="E264" s="42">
        <v>5</v>
      </c>
      <c r="F264" s="42">
        <v>5</v>
      </c>
      <c r="G264" s="42">
        <v>5</v>
      </c>
      <c r="H264" s="42"/>
      <c r="I264" s="42">
        <v>2</v>
      </c>
      <c r="J264" s="42"/>
      <c r="K264" s="42"/>
      <c r="L264" s="42"/>
      <c r="M264" s="42"/>
      <c r="N264" s="42">
        <v>1000</v>
      </c>
      <c r="O264" s="42">
        <v>1000</v>
      </c>
      <c r="P264" s="42">
        <v>1000</v>
      </c>
      <c r="Q264" s="44"/>
      <c r="R264" s="45"/>
    </row>
    <row r="265" spans="1:18" s="2" customFormat="1" ht="18" customHeight="1" x14ac:dyDescent="0.25">
      <c r="A265" s="29" t="s">
        <v>89</v>
      </c>
      <c r="B265" s="50"/>
      <c r="C265" s="51"/>
      <c r="D265" s="51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4"/>
      <c r="R265" s="45"/>
    </row>
    <row r="266" spans="1:18" s="2" customFormat="1" ht="18" customHeight="1" x14ac:dyDescent="0.25">
      <c r="A266" s="29" t="s">
        <v>93</v>
      </c>
      <c r="B266" s="50"/>
      <c r="C266" s="51"/>
      <c r="D266" s="51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4"/>
      <c r="R266" s="45"/>
    </row>
    <row r="267" spans="1:18" s="2" customFormat="1" ht="18" customHeight="1" x14ac:dyDescent="0.25">
      <c r="A267" s="29" t="s">
        <v>94</v>
      </c>
      <c r="B267" s="50"/>
      <c r="C267" s="51">
        <v>7</v>
      </c>
      <c r="D267" s="51"/>
      <c r="E267" s="42">
        <v>7</v>
      </c>
      <c r="F267" s="42">
        <v>7</v>
      </c>
      <c r="G267" s="42">
        <v>7</v>
      </c>
      <c r="H267" s="42">
        <v>7</v>
      </c>
      <c r="I267" s="42"/>
      <c r="J267" s="42"/>
      <c r="K267" s="42"/>
      <c r="L267" s="42"/>
      <c r="M267" s="42"/>
      <c r="N267" s="42"/>
      <c r="O267" s="42"/>
      <c r="P267" s="42"/>
      <c r="Q267" s="44"/>
      <c r="R267" s="45"/>
    </row>
    <row r="268" spans="1:18" s="2" customFormat="1" ht="18" customHeight="1" x14ac:dyDescent="0.25">
      <c r="A268" s="29" t="s">
        <v>108</v>
      </c>
      <c r="B268" s="50"/>
      <c r="C268" s="51"/>
      <c r="D268" s="51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4"/>
      <c r="R268" s="45"/>
    </row>
    <row r="269" spans="1:18" s="2" customFormat="1" ht="18" customHeight="1" x14ac:dyDescent="0.25">
      <c r="A269" s="29" t="s">
        <v>33</v>
      </c>
      <c r="B269" s="50"/>
      <c r="C269" s="51"/>
      <c r="D269" s="51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4"/>
      <c r="R269" s="45"/>
    </row>
    <row r="270" spans="1:18" s="2" customFormat="1" ht="18" customHeight="1" x14ac:dyDescent="0.25">
      <c r="A270" s="29" t="s">
        <v>36</v>
      </c>
      <c r="B270" s="50"/>
      <c r="C270" s="51"/>
      <c r="D270" s="51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4"/>
      <c r="R270" s="45"/>
    </row>
    <row r="271" spans="1:18" s="2" customFormat="1" ht="18" customHeight="1" x14ac:dyDescent="0.25">
      <c r="A271" s="29" t="s">
        <v>62</v>
      </c>
      <c r="B271" s="50"/>
      <c r="C271" s="51"/>
      <c r="D271" s="51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4"/>
      <c r="R271" s="45"/>
    </row>
    <row r="272" spans="1:18" s="2" customFormat="1" ht="18" customHeight="1" x14ac:dyDescent="0.25">
      <c r="A272" s="29" t="s">
        <v>34</v>
      </c>
      <c r="B272" s="50"/>
      <c r="C272" s="51">
        <v>15</v>
      </c>
      <c r="D272" s="51"/>
      <c r="E272" s="42">
        <v>15</v>
      </c>
      <c r="F272" s="42">
        <v>15</v>
      </c>
      <c r="G272" s="42">
        <v>15</v>
      </c>
      <c r="H272" s="42"/>
      <c r="I272" s="42">
        <v>13</v>
      </c>
      <c r="J272" s="42"/>
      <c r="K272" s="42"/>
      <c r="L272" s="42"/>
      <c r="M272" s="42"/>
      <c r="N272" s="42">
        <v>26000</v>
      </c>
      <c r="O272" s="42">
        <v>7000</v>
      </c>
      <c r="P272" s="42">
        <v>7000</v>
      </c>
      <c r="Q272" s="44">
        <v>19000</v>
      </c>
      <c r="R272" s="45">
        <v>17000</v>
      </c>
    </row>
    <row r="273" spans="1:18" s="2" customFormat="1" ht="18" customHeight="1" thickBot="1" x14ac:dyDescent="0.3">
      <c r="A273" s="30" t="s">
        <v>7</v>
      </c>
      <c r="B273" s="52">
        <v>19</v>
      </c>
      <c r="C273" s="53">
        <v>510</v>
      </c>
      <c r="D273" s="53">
        <f t="shared" ref="D273:R273" si="44">D238+D239+D240+D241+D242+D243+D244+D245+D246+D247+D248+D249+D250+D251+D252+D253+D254+D255+D256+D257+D258+D259+D260+D261+D262+D263+D264+D265+D266+D267+D268+D270+D271+D272</f>
        <v>166</v>
      </c>
      <c r="E273" s="53">
        <f t="shared" si="44"/>
        <v>307</v>
      </c>
      <c r="F273" s="53">
        <f t="shared" si="44"/>
        <v>473</v>
      </c>
      <c r="G273" s="53">
        <f t="shared" si="44"/>
        <v>470</v>
      </c>
      <c r="H273" s="53">
        <f t="shared" si="44"/>
        <v>49</v>
      </c>
      <c r="I273" s="53">
        <f t="shared" si="44"/>
        <v>359</v>
      </c>
      <c r="J273" s="53">
        <f t="shared" si="44"/>
        <v>0</v>
      </c>
      <c r="K273" s="53">
        <f t="shared" si="44"/>
        <v>15</v>
      </c>
      <c r="L273" s="53">
        <f t="shared" si="44"/>
        <v>0</v>
      </c>
      <c r="M273" s="53">
        <f t="shared" si="44"/>
        <v>0</v>
      </c>
      <c r="N273" s="53">
        <f t="shared" si="44"/>
        <v>799493</v>
      </c>
      <c r="O273" s="53">
        <f t="shared" si="44"/>
        <v>561493</v>
      </c>
      <c r="P273" s="53">
        <f t="shared" si="44"/>
        <v>559693</v>
      </c>
      <c r="Q273" s="53">
        <f t="shared" si="44"/>
        <v>236000</v>
      </c>
      <c r="R273" s="53">
        <f t="shared" si="44"/>
        <v>124000</v>
      </c>
    </row>
    <row r="274" spans="1:18" s="2" customFormat="1" ht="18" customHeight="1" x14ac:dyDescent="0.25">
      <c r="A274" s="66"/>
      <c r="B274" s="67"/>
      <c r="C274" s="67"/>
      <c r="D274" s="67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9"/>
      <c r="R274" s="69"/>
    </row>
    <row r="275" spans="1:18" s="2" customFormat="1" ht="18" customHeight="1" x14ac:dyDescent="0.3">
      <c r="A275" s="57" t="s">
        <v>16</v>
      </c>
      <c r="B275" s="54"/>
      <c r="C275" s="54"/>
      <c r="D275" s="54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14"/>
      <c r="R275" s="14"/>
    </row>
    <row r="276" spans="1:18" ht="18" customHeight="1" thickBot="1" x14ac:dyDescent="0.35">
      <c r="A276" s="57"/>
      <c r="B276" s="54"/>
      <c r="C276" s="54"/>
      <c r="D276" s="54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14"/>
      <c r="R276" s="14"/>
    </row>
    <row r="277" spans="1:18" ht="18" customHeight="1" x14ac:dyDescent="0.25">
      <c r="A277" s="32" t="s">
        <v>27</v>
      </c>
      <c r="B277" s="48"/>
      <c r="C277" s="49">
        <v>2</v>
      </c>
      <c r="D277" s="49">
        <v>1</v>
      </c>
      <c r="E277" s="41">
        <v>1</v>
      </c>
      <c r="F277" s="41">
        <v>2</v>
      </c>
      <c r="G277" s="41">
        <v>2</v>
      </c>
      <c r="H277" s="41"/>
      <c r="I277" s="41">
        <v>1</v>
      </c>
      <c r="J277" s="41"/>
      <c r="K277" s="41">
        <v>1</v>
      </c>
      <c r="L277" s="41"/>
      <c r="M277" s="41"/>
      <c r="N277" s="41">
        <v>2500</v>
      </c>
      <c r="O277" s="41"/>
      <c r="P277" s="41"/>
      <c r="Q277" s="41">
        <v>2500</v>
      </c>
      <c r="R277" s="41">
        <v>2500</v>
      </c>
    </row>
    <row r="278" spans="1:18" ht="18" customHeight="1" x14ac:dyDescent="0.25">
      <c r="A278" s="33" t="s">
        <v>54</v>
      </c>
      <c r="B278" s="50"/>
      <c r="C278" s="51"/>
      <c r="D278" s="51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4"/>
      <c r="R278" s="45"/>
    </row>
    <row r="279" spans="1:18" ht="18" customHeight="1" x14ac:dyDescent="0.25">
      <c r="A279" s="29" t="s">
        <v>28</v>
      </c>
      <c r="B279" s="50"/>
      <c r="C279" s="51"/>
      <c r="D279" s="51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4"/>
      <c r="R279" s="45"/>
    </row>
    <row r="280" spans="1:18" ht="18" customHeight="1" x14ac:dyDescent="0.25">
      <c r="A280" s="29" t="s">
        <v>29</v>
      </c>
      <c r="B280" s="50"/>
      <c r="C280" s="51">
        <v>188</v>
      </c>
      <c r="D280" s="51">
        <v>174</v>
      </c>
      <c r="E280" s="42">
        <v>14</v>
      </c>
      <c r="F280" s="42">
        <v>188</v>
      </c>
      <c r="G280" s="42">
        <v>188</v>
      </c>
      <c r="H280" s="42"/>
      <c r="I280" s="42">
        <v>178</v>
      </c>
      <c r="J280" s="42">
        <v>8</v>
      </c>
      <c r="K280" s="42">
        <v>10</v>
      </c>
      <c r="L280" s="42">
        <v>3</v>
      </c>
      <c r="M280" s="42"/>
      <c r="N280" s="42">
        <v>138200</v>
      </c>
      <c r="O280" s="42">
        <v>73200</v>
      </c>
      <c r="P280" s="42">
        <v>18200</v>
      </c>
      <c r="Q280" s="42">
        <v>65000</v>
      </c>
      <c r="R280" s="42">
        <v>44000</v>
      </c>
    </row>
    <row r="281" spans="1:18" ht="18" customHeight="1" x14ac:dyDescent="0.25">
      <c r="A281" s="29" t="s">
        <v>45</v>
      </c>
      <c r="B281" s="50"/>
      <c r="C281" s="51"/>
      <c r="D281" s="51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4"/>
      <c r="R281" s="45"/>
    </row>
    <row r="282" spans="1:18" ht="18" customHeight="1" x14ac:dyDescent="0.25">
      <c r="A282" s="29" t="s">
        <v>75</v>
      </c>
      <c r="B282" s="50"/>
      <c r="C282" s="51">
        <v>31</v>
      </c>
      <c r="D282" s="51">
        <v>1</v>
      </c>
      <c r="E282" s="42">
        <v>30</v>
      </c>
      <c r="F282" s="42">
        <v>31</v>
      </c>
      <c r="G282" s="42">
        <v>31</v>
      </c>
      <c r="H282" s="42">
        <v>2</v>
      </c>
      <c r="I282" s="42">
        <v>29</v>
      </c>
      <c r="J282" s="42"/>
      <c r="K282" s="42"/>
      <c r="L282" s="42"/>
      <c r="M282" s="42"/>
      <c r="N282" s="42">
        <v>50500</v>
      </c>
      <c r="O282" s="42">
        <v>7000</v>
      </c>
      <c r="P282" s="42"/>
      <c r="Q282" s="44">
        <v>43500</v>
      </c>
      <c r="R282" s="45">
        <v>42000</v>
      </c>
    </row>
    <row r="283" spans="1:18" ht="18" customHeight="1" x14ac:dyDescent="0.25">
      <c r="A283" s="29" t="s">
        <v>91</v>
      </c>
      <c r="B283" s="50"/>
      <c r="C283" s="51">
        <v>1</v>
      </c>
      <c r="D283" s="51"/>
      <c r="E283" s="42">
        <v>1</v>
      </c>
      <c r="F283" s="42">
        <v>1</v>
      </c>
      <c r="G283" s="42">
        <v>1</v>
      </c>
      <c r="H283" s="42"/>
      <c r="I283" s="42">
        <v>1</v>
      </c>
      <c r="J283" s="42"/>
      <c r="K283" s="42"/>
      <c r="L283" s="42"/>
      <c r="M283" s="42"/>
      <c r="N283" s="42">
        <v>500</v>
      </c>
      <c r="O283" s="42"/>
      <c r="P283" s="42"/>
      <c r="Q283" s="44">
        <v>500</v>
      </c>
      <c r="R283" s="45">
        <v>500</v>
      </c>
    </row>
    <row r="284" spans="1:18" ht="18" customHeight="1" x14ac:dyDescent="0.25">
      <c r="A284" s="29" t="s">
        <v>103</v>
      </c>
      <c r="B284" s="50"/>
      <c r="C284" s="51"/>
      <c r="D284" s="51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4"/>
      <c r="R284" s="45"/>
    </row>
    <row r="285" spans="1:18" ht="18" customHeight="1" x14ac:dyDescent="0.25">
      <c r="A285" s="29" t="s">
        <v>69</v>
      </c>
      <c r="B285" s="50"/>
      <c r="C285" s="51"/>
      <c r="D285" s="51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4"/>
      <c r="R285" s="45"/>
    </row>
    <row r="286" spans="1:18" ht="18" customHeight="1" x14ac:dyDescent="0.25">
      <c r="A286" s="29" t="s">
        <v>104</v>
      </c>
      <c r="B286" s="50"/>
      <c r="C286" s="51"/>
      <c r="D286" s="51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4"/>
      <c r="R286" s="45"/>
    </row>
    <row r="287" spans="1:18" ht="18" customHeight="1" x14ac:dyDescent="0.25">
      <c r="A287" s="29" t="s">
        <v>105</v>
      </c>
      <c r="B287" s="50"/>
      <c r="C287" s="51"/>
      <c r="D287" s="51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4"/>
      <c r="R287" s="45"/>
    </row>
    <row r="288" spans="1:18" ht="18" customHeight="1" x14ac:dyDescent="0.25">
      <c r="A288" s="29" t="s">
        <v>30</v>
      </c>
      <c r="B288" s="50"/>
      <c r="C288" s="51"/>
      <c r="D288" s="51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4"/>
      <c r="R288" s="45"/>
    </row>
    <row r="289" spans="1:18" ht="18" customHeight="1" x14ac:dyDescent="0.25">
      <c r="A289" s="29" t="s">
        <v>31</v>
      </c>
      <c r="B289" s="50"/>
      <c r="C289" s="51"/>
      <c r="D289" s="51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4"/>
      <c r="R289" s="45"/>
    </row>
    <row r="290" spans="1:18" ht="18" customHeight="1" x14ac:dyDescent="0.25">
      <c r="A290" s="29" t="s">
        <v>32</v>
      </c>
      <c r="B290" s="50"/>
      <c r="C290" s="51"/>
      <c r="D290" s="51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4"/>
      <c r="R290" s="45"/>
    </row>
    <row r="291" spans="1:18" ht="18" customHeight="1" x14ac:dyDescent="0.25">
      <c r="A291" s="29" t="s">
        <v>74</v>
      </c>
      <c r="B291" s="50"/>
      <c r="C291" s="51"/>
      <c r="D291" s="51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4"/>
      <c r="R291" s="45"/>
    </row>
    <row r="292" spans="1:18" ht="18" customHeight="1" x14ac:dyDescent="0.25">
      <c r="A292" s="29" t="s">
        <v>56</v>
      </c>
      <c r="B292" s="50"/>
      <c r="C292" s="51"/>
      <c r="D292" s="51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4"/>
      <c r="R292" s="45"/>
    </row>
    <row r="293" spans="1:18" ht="18" customHeight="1" x14ac:dyDescent="0.25">
      <c r="A293" s="29" t="s">
        <v>57</v>
      </c>
      <c r="B293" s="50"/>
      <c r="C293" s="51"/>
      <c r="D293" s="51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4"/>
      <c r="R293" s="45"/>
    </row>
    <row r="294" spans="1:18" ht="18" customHeight="1" x14ac:dyDescent="0.25">
      <c r="A294" s="29" t="s">
        <v>58</v>
      </c>
      <c r="B294" s="50"/>
      <c r="C294" s="51"/>
      <c r="D294" s="51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4"/>
      <c r="R294" s="45"/>
    </row>
    <row r="295" spans="1:18" s="2" customFormat="1" ht="18" customHeight="1" x14ac:dyDescent="0.25">
      <c r="A295" s="29" t="s">
        <v>59</v>
      </c>
      <c r="B295" s="50"/>
      <c r="C295" s="51"/>
      <c r="D295" s="51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4"/>
      <c r="R295" s="45"/>
    </row>
    <row r="296" spans="1:18" s="2" customFormat="1" ht="18" customHeight="1" x14ac:dyDescent="0.25">
      <c r="A296" s="29" t="s">
        <v>106</v>
      </c>
      <c r="B296" s="50"/>
      <c r="C296" s="51"/>
      <c r="D296" s="51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4"/>
      <c r="R296" s="45"/>
    </row>
    <row r="297" spans="1:18" s="2" customFormat="1" ht="18" customHeight="1" x14ac:dyDescent="0.25">
      <c r="A297" s="29" t="s">
        <v>60</v>
      </c>
      <c r="B297" s="50"/>
      <c r="C297" s="51"/>
      <c r="D297" s="51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4"/>
      <c r="R297" s="45"/>
    </row>
    <row r="298" spans="1:18" s="2" customFormat="1" ht="18" customHeight="1" x14ac:dyDescent="0.25">
      <c r="A298" s="29" t="s">
        <v>61</v>
      </c>
      <c r="B298" s="50"/>
      <c r="C298" s="51"/>
      <c r="D298" s="51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4"/>
      <c r="R298" s="45"/>
    </row>
    <row r="299" spans="1:18" s="2" customFormat="1" ht="18" customHeight="1" x14ac:dyDescent="0.25">
      <c r="A299" s="29" t="s">
        <v>70</v>
      </c>
      <c r="B299" s="50"/>
      <c r="C299" s="51"/>
      <c r="D299" s="51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</row>
    <row r="300" spans="1:18" s="2" customFormat="1" ht="18" customHeight="1" x14ac:dyDescent="0.25">
      <c r="A300" s="29" t="s">
        <v>107</v>
      </c>
      <c r="B300" s="50"/>
      <c r="C300" s="51"/>
      <c r="D300" s="51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3"/>
    </row>
    <row r="301" spans="1:18" s="2" customFormat="1" ht="18" customHeight="1" x14ac:dyDescent="0.25">
      <c r="A301" s="29" t="s">
        <v>71</v>
      </c>
      <c r="B301" s="50"/>
      <c r="C301" s="51">
        <v>3</v>
      </c>
      <c r="D301" s="51">
        <v>3</v>
      </c>
      <c r="E301" s="42"/>
      <c r="F301" s="42">
        <v>3</v>
      </c>
      <c r="G301" s="42">
        <v>3</v>
      </c>
      <c r="H301" s="42"/>
      <c r="I301" s="42">
        <v>3</v>
      </c>
      <c r="J301" s="42"/>
      <c r="K301" s="42"/>
      <c r="L301" s="42"/>
      <c r="M301" s="42"/>
      <c r="N301" s="42">
        <v>50000</v>
      </c>
      <c r="O301" s="42">
        <v>50000</v>
      </c>
      <c r="P301" s="42">
        <v>50000</v>
      </c>
      <c r="Q301" s="44"/>
      <c r="R301" s="45"/>
    </row>
    <row r="302" spans="1:18" s="2" customFormat="1" ht="18" customHeight="1" x14ac:dyDescent="0.25">
      <c r="A302" s="29" t="s">
        <v>72</v>
      </c>
      <c r="B302" s="50"/>
      <c r="C302" s="51"/>
      <c r="D302" s="51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4"/>
      <c r="R302" s="45"/>
    </row>
    <row r="303" spans="1:18" s="2" customFormat="1" ht="18" customHeight="1" x14ac:dyDescent="0.25">
      <c r="A303" s="29" t="s">
        <v>73</v>
      </c>
      <c r="B303" s="50"/>
      <c r="C303" s="51">
        <v>3</v>
      </c>
      <c r="D303" s="51"/>
      <c r="E303" s="42">
        <v>3</v>
      </c>
      <c r="F303" s="42">
        <v>3</v>
      </c>
      <c r="G303" s="42">
        <v>3</v>
      </c>
      <c r="H303" s="42"/>
      <c r="I303" s="42"/>
      <c r="J303" s="42"/>
      <c r="K303" s="42"/>
      <c r="L303" s="42"/>
      <c r="M303" s="42"/>
      <c r="N303" s="42">
        <v>30000</v>
      </c>
      <c r="O303" s="42">
        <v>30000</v>
      </c>
      <c r="P303" s="42">
        <v>30000</v>
      </c>
      <c r="Q303" s="44"/>
      <c r="R303" s="45"/>
    </row>
    <row r="304" spans="1:18" s="2" customFormat="1" ht="18" customHeight="1" x14ac:dyDescent="0.25">
      <c r="A304" s="29" t="s">
        <v>89</v>
      </c>
      <c r="B304" s="50"/>
      <c r="C304" s="51"/>
      <c r="D304" s="51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4"/>
      <c r="R304" s="45"/>
    </row>
    <row r="305" spans="1:18" s="2" customFormat="1" ht="18" customHeight="1" x14ac:dyDescent="0.25">
      <c r="A305" s="29" t="s">
        <v>93</v>
      </c>
      <c r="B305" s="50"/>
      <c r="C305" s="51">
        <v>29</v>
      </c>
      <c r="D305" s="51">
        <v>29</v>
      </c>
      <c r="E305" s="42"/>
      <c r="F305" s="42">
        <v>29</v>
      </c>
      <c r="G305" s="42">
        <v>29</v>
      </c>
      <c r="H305" s="42">
        <v>4</v>
      </c>
      <c r="I305" s="42">
        <v>25</v>
      </c>
      <c r="J305" s="42"/>
      <c r="K305" s="42"/>
      <c r="L305" s="42">
        <v>7</v>
      </c>
      <c r="M305" s="42"/>
      <c r="N305" s="42">
        <v>400000</v>
      </c>
      <c r="O305" s="42">
        <v>290000</v>
      </c>
      <c r="P305" s="42">
        <v>290000</v>
      </c>
      <c r="Q305" s="44">
        <v>110000</v>
      </c>
      <c r="R305" s="45">
        <v>110000</v>
      </c>
    </row>
    <row r="306" spans="1:18" s="2" customFormat="1" ht="18" customHeight="1" x14ac:dyDescent="0.25">
      <c r="A306" s="29" t="s">
        <v>94</v>
      </c>
      <c r="B306" s="50"/>
      <c r="C306" s="51"/>
      <c r="D306" s="51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4"/>
      <c r="R306" s="45"/>
    </row>
    <row r="307" spans="1:18" s="2" customFormat="1" ht="18" customHeight="1" x14ac:dyDescent="0.25">
      <c r="A307" s="29" t="s">
        <v>108</v>
      </c>
      <c r="B307" s="50"/>
      <c r="C307" s="51"/>
      <c r="D307" s="51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4"/>
      <c r="R307" s="45"/>
    </row>
    <row r="308" spans="1:18" s="2" customFormat="1" ht="18" customHeight="1" x14ac:dyDescent="0.25">
      <c r="A308" s="29" t="s">
        <v>33</v>
      </c>
      <c r="B308" s="50"/>
      <c r="C308" s="51"/>
      <c r="D308" s="51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4"/>
      <c r="R308" s="45"/>
    </row>
    <row r="309" spans="1:18" s="2" customFormat="1" ht="18" customHeight="1" x14ac:dyDescent="0.25">
      <c r="A309" s="29" t="s">
        <v>36</v>
      </c>
      <c r="B309" s="50"/>
      <c r="C309" s="51"/>
      <c r="D309" s="51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4"/>
      <c r="R309" s="45"/>
    </row>
    <row r="310" spans="1:18" s="2" customFormat="1" ht="18" customHeight="1" x14ac:dyDescent="0.25">
      <c r="A310" s="29" t="s">
        <v>62</v>
      </c>
      <c r="B310" s="50"/>
      <c r="C310" s="51"/>
      <c r="D310" s="51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4"/>
      <c r="R310" s="45"/>
    </row>
    <row r="311" spans="1:18" s="2" customFormat="1" ht="18" customHeight="1" x14ac:dyDescent="0.25">
      <c r="A311" s="29" t="s">
        <v>34</v>
      </c>
      <c r="B311" s="50"/>
      <c r="C311" s="51">
        <v>1</v>
      </c>
      <c r="D311" s="51"/>
      <c r="E311" s="42">
        <v>1</v>
      </c>
      <c r="F311" s="42">
        <v>1</v>
      </c>
      <c r="G311" s="42">
        <v>1</v>
      </c>
      <c r="H311" s="42"/>
      <c r="I311" s="42">
        <v>1</v>
      </c>
      <c r="J311" s="42"/>
      <c r="K311" s="42"/>
      <c r="L311" s="42"/>
      <c r="M311" s="42"/>
      <c r="N311" s="42">
        <v>2000</v>
      </c>
      <c r="O311" s="42"/>
      <c r="P311" s="42"/>
      <c r="Q311" s="44">
        <v>2000</v>
      </c>
      <c r="R311" s="45">
        <v>2000</v>
      </c>
    </row>
    <row r="312" spans="1:18" ht="18" customHeight="1" thickBot="1" x14ac:dyDescent="0.3">
      <c r="A312" s="30" t="s">
        <v>7</v>
      </c>
      <c r="B312" s="52">
        <v>29</v>
      </c>
      <c r="C312" s="53">
        <f t="shared" ref="C312:R312" si="45">C277+C278+C279+C280+C281+C282+C283+C284+C285+C286+C287+C288+C289+C290+C291+C292+C293+C294+C295+C296+C297+C298+C299+C300+C301+C302+C303+C304+C305+C306+C307+C308+C309+C310+C311</f>
        <v>258</v>
      </c>
      <c r="D312" s="53">
        <f t="shared" si="45"/>
        <v>208</v>
      </c>
      <c r="E312" s="53">
        <f t="shared" si="45"/>
        <v>50</v>
      </c>
      <c r="F312" s="53">
        <f t="shared" si="45"/>
        <v>258</v>
      </c>
      <c r="G312" s="53">
        <f t="shared" si="45"/>
        <v>258</v>
      </c>
      <c r="H312" s="53">
        <f t="shared" si="45"/>
        <v>6</v>
      </c>
      <c r="I312" s="53">
        <f t="shared" si="45"/>
        <v>238</v>
      </c>
      <c r="J312" s="53">
        <f t="shared" si="45"/>
        <v>8</v>
      </c>
      <c r="K312" s="53">
        <f t="shared" si="45"/>
        <v>11</v>
      </c>
      <c r="L312" s="53">
        <f t="shared" si="45"/>
        <v>10</v>
      </c>
      <c r="M312" s="53">
        <f t="shared" si="45"/>
        <v>0</v>
      </c>
      <c r="N312" s="53">
        <f t="shared" si="45"/>
        <v>673700</v>
      </c>
      <c r="O312" s="53">
        <f t="shared" si="45"/>
        <v>450200</v>
      </c>
      <c r="P312" s="53">
        <f t="shared" si="45"/>
        <v>388200</v>
      </c>
      <c r="Q312" s="53">
        <f t="shared" si="45"/>
        <v>223500</v>
      </c>
      <c r="R312" s="53">
        <f t="shared" si="45"/>
        <v>201000</v>
      </c>
    </row>
    <row r="313" spans="1:18" ht="18" customHeight="1" x14ac:dyDescent="0.25">
      <c r="A313" s="66"/>
      <c r="B313" s="67"/>
      <c r="C313" s="67"/>
      <c r="D313" s="67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9"/>
      <c r="R313" s="69"/>
    </row>
    <row r="314" spans="1:18" ht="18" customHeight="1" x14ac:dyDescent="0.3">
      <c r="A314" s="57" t="s">
        <v>17</v>
      </c>
      <c r="B314" s="54"/>
      <c r="C314" s="54"/>
      <c r="D314" s="54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14"/>
      <c r="R314" s="14"/>
    </row>
    <row r="315" spans="1:18" ht="18" customHeight="1" thickBot="1" x14ac:dyDescent="0.35">
      <c r="A315" s="57"/>
      <c r="B315" s="54"/>
      <c r="C315" s="54"/>
      <c r="D315" s="54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14"/>
      <c r="R315" s="14"/>
    </row>
    <row r="316" spans="1:18" ht="18" customHeight="1" x14ac:dyDescent="0.25">
      <c r="A316" s="32" t="s">
        <v>27</v>
      </c>
      <c r="B316" s="48"/>
      <c r="C316" s="49">
        <v>5</v>
      </c>
      <c r="D316" s="49">
        <v>3</v>
      </c>
      <c r="E316" s="41">
        <v>2</v>
      </c>
      <c r="F316" s="41">
        <v>5</v>
      </c>
      <c r="G316" s="41">
        <v>5</v>
      </c>
      <c r="H316" s="41"/>
      <c r="I316" s="41">
        <v>4</v>
      </c>
      <c r="J316" s="41"/>
      <c r="K316" s="41">
        <v>1</v>
      </c>
      <c r="L316" s="41">
        <v>1</v>
      </c>
      <c r="M316" s="41"/>
      <c r="N316" s="41">
        <v>8000</v>
      </c>
      <c r="O316" s="41">
        <v>6000</v>
      </c>
      <c r="P316" s="41"/>
      <c r="Q316" s="41">
        <v>2000</v>
      </c>
      <c r="R316" s="41">
        <v>2000</v>
      </c>
    </row>
    <row r="317" spans="1:18" ht="18" customHeight="1" x14ac:dyDescent="0.25">
      <c r="A317" s="33" t="s">
        <v>54</v>
      </c>
      <c r="B317" s="50"/>
      <c r="C317" s="51"/>
      <c r="D317" s="51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4"/>
      <c r="R317" s="45"/>
    </row>
    <row r="318" spans="1:18" ht="18" customHeight="1" x14ac:dyDescent="0.25">
      <c r="A318" s="29" t="s">
        <v>28</v>
      </c>
      <c r="B318" s="50"/>
      <c r="C318" s="51"/>
      <c r="D318" s="51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4"/>
      <c r="R318" s="45"/>
    </row>
    <row r="319" spans="1:18" ht="18" customHeight="1" x14ac:dyDescent="0.25">
      <c r="A319" s="29" t="s">
        <v>29</v>
      </c>
      <c r="B319" s="50"/>
      <c r="C319" s="51">
        <v>36</v>
      </c>
      <c r="D319" s="51">
        <v>35</v>
      </c>
      <c r="E319" s="42">
        <v>1</v>
      </c>
      <c r="F319" s="42">
        <v>34</v>
      </c>
      <c r="G319" s="42">
        <v>34</v>
      </c>
      <c r="H319" s="42"/>
      <c r="I319" s="42">
        <v>34</v>
      </c>
      <c r="J319" s="42"/>
      <c r="K319" s="42"/>
      <c r="L319" s="42"/>
      <c r="M319" s="42"/>
      <c r="N319" s="42">
        <v>29500</v>
      </c>
      <c r="O319" s="42">
        <v>28500</v>
      </c>
      <c r="P319" s="42">
        <v>5000</v>
      </c>
      <c r="Q319" s="42">
        <v>1000</v>
      </c>
      <c r="R319" s="42">
        <v>1000</v>
      </c>
    </row>
    <row r="320" spans="1:18" ht="18" customHeight="1" x14ac:dyDescent="0.25">
      <c r="A320" s="29" t="s">
        <v>45</v>
      </c>
      <c r="B320" s="50"/>
      <c r="C320" s="51"/>
      <c r="D320" s="51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4"/>
      <c r="R320" s="45"/>
    </row>
    <row r="321" spans="1:18" ht="18" customHeight="1" x14ac:dyDescent="0.25">
      <c r="A321" s="29" t="s">
        <v>75</v>
      </c>
      <c r="B321" s="50"/>
      <c r="C321" s="51">
        <v>1</v>
      </c>
      <c r="D321" s="51">
        <v>1</v>
      </c>
      <c r="E321" s="42"/>
      <c r="F321" s="42">
        <v>2</v>
      </c>
      <c r="G321" s="42">
        <v>2</v>
      </c>
      <c r="H321" s="42">
        <v>2</v>
      </c>
      <c r="I321" s="42"/>
      <c r="J321" s="42"/>
      <c r="K321" s="42"/>
      <c r="L321" s="42"/>
      <c r="M321" s="42"/>
      <c r="N321" s="42"/>
      <c r="O321" s="42"/>
      <c r="P321" s="42"/>
      <c r="Q321" s="44"/>
      <c r="R321" s="45"/>
    </row>
    <row r="322" spans="1:18" ht="18" customHeight="1" x14ac:dyDescent="0.25">
      <c r="A322" s="29" t="s">
        <v>91</v>
      </c>
      <c r="B322" s="50"/>
      <c r="C322" s="51"/>
      <c r="D322" s="51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4"/>
      <c r="R322" s="45"/>
    </row>
    <row r="323" spans="1:18" ht="18" customHeight="1" x14ac:dyDescent="0.25">
      <c r="A323" s="29" t="s">
        <v>103</v>
      </c>
      <c r="B323" s="50"/>
      <c r="C323" s="51"/>
      <c r="D323" s="51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4"/>
      <c r="R323" s="45"/>
    </row>
    <row r="324" spans="1:18" ht="18" customHeight="1" x14ac:dyDescent="0.25">
      <c r="A324" s="29" t="s">
        <v>69</v>
      </c>
      <c r="B324" s="50"/>
      <c r="C324" s="51"/>
      <c r="D324" s="51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4"/>
      <c r="R324" s="45"/>
    </row>
    <row r="325" spans="1:18" ht="18" customHeight="1" x14ac:dyDescent="0.25">
      <c r="A325" s="29" t="s">
        <v>104</v>
      </c>
      <c r="B325" s="50"/>
      <c r="C325" s="51"/>
      <c r="D325" s="51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4"/>
      <c r="R325" s="45"/>
    </row>
    <row r="326" spans="1:18" ht="18" customHeight="1" x14ac:dyDescent="0.25">
      <c r="A326" s="29" t="s">
        <v>105</v>
      </c>
      <c r="B326" s="50"/>
      <c r="C326" s="51"/>
      <c r="D326" s="51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4"/>
      <c r="R326" s="45"/>
    </row>
    <row r="327" spans="1:18" ht="18" customHeight="1" x14ac:dyDescent="0.25">
      <c r="A327" s="29" t="s">
        <v>30</v>
      </c>
      <c r="B327" s="50"/>
      <c r="C327" s="51"/>
      <c r="D327" s="51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4"/>
      <c r="R327" s="45"/>
    </row>
    <row r="328" spans="1:18" ht="18" customHeight="1" x14ac:dyDescent="0.25">
      <c r="A328" s="29" t="s">
        <v>31</v>
      </c>
      <c r="B328" s="50"/>
      <c r="C328" s="51"/>
      <c r="D328" s="51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4"/>
      <c r="R328" s="45"/>
    </row>
    <row r="329" spans="1:18" ht="18" customHeight="1" x14ac:dyDescent="0.25">
      <c r="A329" s="29" t="s">
        <v>32</v>
      </c>
      <c r="B329" s="50"/>
      <c r="C329" s="51"/>
      <c r="D329" s="51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4"/>
      <c r="R329" s="45"/>
    </row>
    <row r="330" spans="1:18" ht="18" customHeight="1" x14ac:dyDescent="0.25">
      <c r="A330" s="29" t="s">
        <v>74</v>
      </c>
      <c r="B330" s="50"/>
      <c r="C330" s="51">
        <v>11</v>
      </c>
      <c r="D330" s="51">
        <v>11</v>
      </c>
      <c r="E330" s="42"/>
      <c r="F330" s="42">
        <v>10</v>
      </c>
      <c r="G330" s="42">
        <v>10</v>
      </c>
      <c r="H330" s="42"/>
      <c r="I330" s="42">
        <v>10</v>
      </c>
      <c r="J330" s="42"/>
      <c r="K330" s="42"/>
      <c r="L330" s="42"/>
      <c r="M330" s="42"/>
      <c r="N330" s="42">
        <v>44000</v>
      </c>
      <c r="O330" s="42">
        <v>21000</v>
      </c>
      <c r="P330" s="42"/>
      <c r="Q330" s="44">
        <v>23000</v>
      </c>
      <c r="R330" s="45">
        <v>23000</v>
      </c>
    </row>
    <row r="331" spans="1:18" s="2" customFormat="1" ht="18" customHeight="1" x14ac:dyDescent="0.25">
      <c r="A331" s="29" t="s">
        <v>56</v>
      </c>
      <c r="B331" s="50"/>
      <c r="C331" s="51">
        <v>1</v>
      </c>
      <c r="D331" s="51">
        <v>1</v>
      </c>
      <c r="E331" s="42"/>
      <c r="F331" s="42">
        <v>1</v>
      </c>
      <c r="G331" s="42">
        <v>1</v>
      </c>
      <c r="H331" s="42">
        <v>1</v>
      </c>
      <c r="I331" s="42"/>
      <c r="J331" s="42"/>
      <c r="K331" s="42"/>
      <c r="L331" s="42"/>
      <c r="M331" s="42"/>
      <c r="N331" s="42"/>
      <c r="O331" s="42"/>
      <c r="P331" s="42"/>
      <c r="Q331" s="44"/>
      <c r="R331" s="45"/>
    </row>
    <row r="332" spans="1:18" s="2" customFormat="1" ht="18" customHeight="1" x14ac:dyDescent="0.25">
      <c r="A332" s="29" t="s">
        <v>57</v>
      </c>
      <c r="B332" s="50"/>
      <c r="C332" s="51"/>
      <c r="D332" s="51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4"/>
      <c r="R332" s="45"/>
    </row>
    <row r="333" spans="1:18" s="2" customFormat="1" ht="18" customHeight="1" x14ac:dyDescent="0.25">
      <c r="A333" s="29" t="s">
        <v>58</v>
      </c>
      <c r="B333" s="50"/>
      <c r="C333" s="51"/>
      <c r="D333" s="51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4"/>
      <c r="R333" s="45"/>
    </row>
    <row r="334" spans="1:18" s="2" customFormat="1" ht="18" customHeight="1" x14ac:dyDescent="0.25">
      <c r="A334" s="29" t="s">
        <v>59</v>
      </c>
      <c r="B334" s="50"/>
      <c r="C334" s="51">
        <v>1</v>
      </c>
      <c r="D334" s="51">
        <v>1</v>
      </c>
      <c r="E334" s="42"/>
      <c r="F334" s="42">
        <v>1</v>
      </c>
      <c r="G334" s="42">
        <v>1</v>
      </c>
      <c r="H334" s="42"/>
      <c r="I334" s="42">
        <v>1</v>
      </c>
      <c r="J334" s="42"/>
      <c r="K334" s="42"/>
      <c r="L334" s="42"/>
      <c r="M334" s="42"/>
      <c r="N334" s="42">
        <v>1000</v>
      </c>
      <c r="O334" s="42">
        <v>1000</v>
      </c>
      <c r="P334" s="42">
        <v>1000</v>
      </c>
      <c r="Q334" s="44"/>
      <c r="R334" s="45"/>
    </row>
    <row r="335" spans="1:18" s="2" customFormat="1" ht="18" customHeight="1" x14ac:dyDescent="0.25">
      <c r="A335" s="29" t="s">
        <v>106</v>
      </c>
      <c r="B335" s="50"/>
      <c r="C335" s="51"/>
      <c r="D335" s="51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4"/>
      <c r="R335" s="45"/>
    </row>
    <row r="336" spans="1:18" s="2" customFormat="1" ht="18" customHeight="1" x14ac:dyDescent="0.25">
      <c r="A336" s="29" t="s">
        <v>60</v>
      </c>
      <c r="B336" s="50"/>
      <c r="C336" s="51"/>
      <c r="D336" s="51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4"/>
      <c r="R336" s="45"/>
    </row>
    <row r="337" spans="1:19" s="2" customFormat="1" ht="18" customHeight="1" x14ac:dyDescent="0.25">
      <c r="A337" s="29" t="s">
        <v>61</v>
      </c>
      <c r="B337" s="50"/>
      <c r="C337" s="51"/>
      <c r="D337" s="51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4"/>
      <c r="R337" s="45"/>
    </row>
    <row r="338" spans="1:19" s="2" customFormat="1" ht="18" customHeight="1" x14ac:dyDescent="0.25">
      <c r="A338" s="29" t="s">
        <v>70</v>
      </c>
      <c r="B338" s="50"/>
      <c r="C338" s="51">
        <v>106</v>
      </c>
      <c r="D338" s="51">
        <v>106</v>
      </c>
      <c r="E338" s="42"/>
      <c r="F338" s="42">
        <v>103</v>
      </c>
      <c r="G338" s="42">
        <v>103</v>
      </c>
      <c r="H338" s="42"/>
      <c r="I338" s="42">
        <v>102</v>
      </c>
      <c r="J338" s="42">
        <v>1</v>
      </c>
      <c r="K338" s="42">
        <v>1</v>
      </c>
      <c r="L338" s="42">
        <v>3</v>
      </c>
      <c r="M338" s="42"/>
      <c r="N338" s="42">
        <v>397500</v>
      </c>
      <c r="O338" s="42">
        <v>252000</v>
      </c>
      <c r="P338" s="42">
        <v>68000</v>
      </c>
      <c r="Q338" s="42">
        <v>145000</v>
      </c>
      <c r="R338" s="42">
        <v>122000</v>
      </c>
    </row>
    <row r="339" spans="1:19" s="2" customFormat="1" ht="18" customHeight="1" x14ac:dyDescent="0.25">
      <c r="A339" s="29" t="s">
        <v>107</v>
      </c>
      <c r="B339" s="50"/>
      <c r="C339" s="51"/>
      <c r="D339" s="51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3"/>
    </row>
    <row r="340" spans="1:19" s="2" customFormat="1" ht="18" customHeight="1" x14ac:dyDescent="0.25">
      <c r="A340" s="29" t="s">
        <v>71</v>
      </c>
      <c r="B340" s="50"/>
      <c r="C340" s="51">
        <v>2</v>
      </c>
      <c r="D340" s="51"/>
      <c r="E340" s="42">
        <v>2</v>
      </c>
      <c r="F340" s="42">
        <v>2</v>
      </c>
      <c r="G340" s="42">
        <v>2</v>
      </c>
      <c r="H340" s="42"/>
      <c r="I340" s="42"/>
      <c r="J340" s="42"/>
      <c r="K340" s="42">
        <v>2</v>
      </c>
      <c r="L340" s="42"/>
      <c r="M340" s="42"/>
      <c r="N340" s="42"/>
      <c r="O340" s="42"/>
      <c r="P340" s="42"/>
      <c r="Q340" s="44"/>
      <c r="R340" s="45"/>
    </row>
    <row r="341" spans="1:19" s="2" customFormat="1" ht="18" customHeight="1" x14ac:dyDescent="0.25">
      <c r="A341" s="29" t="s">
        <v>72</v>
      </c>
      <c r="B341" s="50"/>
      <c r="C341" s="51">
        <v>2</v>
      </c>
      <c r="D341" s="51">
        <v>2</v>
      </c>
      <c r="E341" s="42"/>
      <c r="F341" s="42">
        <v>2</v>
      </c>
      <c r="G341" s="42">
        <v>2</v>
      </c>
      <c r="H341" s="42">
        <v>2</v>
      </c>
      <c r="I341" s="42"/>
      <c r="J341" s="42"/>
      <c r="K341" s="42"/>
      <c r="L341" s="42"/>
      <c r="M341" s="42"/>
      <c r="N341" s="42"/>
      <c r="O341" s="42"/>
      <c r="P341" s="42"/>
      <c r="Q341" s="44"/>
      <c r="R341" s="45"/>
    </row>
    <row r="342" spans="1:19" s="2" customFormat="1" ht="18" customHeight="1" x14ac:dyDescent="0.25">
      <c r="A342" s="29" t="s">
        <v>73</v>
      </c>
      <c r="B342" s="50"/>
      <c r="C342" s="51">
        <v>3</v>
      </c>
      <c r="D342" s="51">
        <v>3</v>
      </c>
      <c r="E342" s="42"/>
      <c r="F342" s="42">
        <v>3</v>
      </c>
      <c r="G342" s="42">
        <v>3</v>
      </c>
      <c r="H342" s="42"/>
      <c r="I342" s="42">
        <v>3</v>
      </c>
      <c r="J342" s="42"/>
      <c r="K342" s="42"/>
      <c r="L342" s="42"/>
      <c r="M342" s="42"/>
      <c r="N342" s="42">
        <v>43000</v>
      </c>
      <c r="O342" s="42">
        <v>40000</v>
      </c>
      <c r="P342" s="42">
        <v>40000</v>
      </c>
      <c r="Q342" s="44">
        <v>3000</v>
      </c>
      <c r="R342" s="45">
        <v>3000</v>
      </c>
    </row>
    <row r="343" spans="1:19" s="2" customFormat="1" ht="18" customHeight="1" x14ac:dyDescent="0.25">
      <c r="A343" s="29" t="s">
        <v>89</v>
      </c>
      <c r="B343" s="50"/>
      <c r="C343" s="51"/>
      <c r="D343" s="51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4"/>
      <c r="R343" s="45"/>
    </row>
    <row r="344" spans="1:19" s="2" customFormat="1" ht="18" customHeight="1" x14ac:dyDescent="0.25">
      <c r="A344" s="29" t="s">
        <v>93</v>
      </c>
      <c r="B344" s="50"/>
      <c r="C344" s="51"/>
      <c r="D344" s="51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4"/>
      <c r="R344" s="45"/>
    </row>
    <row r="345" spans="1:19" s="2" customFormat="1" ht="18" customHeight="1" x14ac:dyDescent="0.25">
      <c r="A345" s="29" t="s">
        <v>94</v>
      </c>
      <c r="B345" s="50"/>
      <c r="C345" s="51"/>
      <c r="D345" s="51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4"/>
      <c r="R345" s="45"/>
    </row>
    <row r="346" spans="1:19" s="2" customFormat="1" ht="18" customHeight="1" x14ac:dyDescent="0.25">
      <c r="A346" s="29" t="s">
        <v>108</v>
      </c>
      <c r="B346" s="50"/>
      <c r="C346" s="51"/>
      <c r="D346" s="51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4"/>
      <c r="R346" s="45"/>
    </row>
    <row r="347" spans="1:19" s="2" customFormat="1" ht="18" customHeight="1" x14ac:dyDescent="0.25">
      <c r="A347" s="29" t="s">
        <v>33</v>
      </c>
      <c r="B347" s="50"/>
      <c r="C347" s="51"/>
      <c r="D347" s="51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4"/>
      <c r="R347" s="45"/>
    </row>
    <row r="348" spans="1:19" ht="18" customHeight="1" x14ac:dyDescent="0.25">
      <c r="A348" s="29" t="s">
        <v>36</v>
      </c>
      <c r="B348" s="50"/>
      <c r="C348" s="51"/>
      <c r="D348" s="51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4"/>
      <c r="R348" s="45"/>
      <c r="S348" s="58"/>
    </row>
    <row r="349" spans="1:19" ht="18" customHeight="1" x14ac:dyDescent="0.25">
      <c r="A349" s="29" t="s">
        <v>62</v>
      </c>
      <c r="B349" s="50"/>
      <c r="C349" s="51"/>
      <c r="D349" s="51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4"/>
      <c r="R349" s="45"/>
    </row>
    <row r="350" spans="1:19" ht="18" customHeight="1" x14ac:dyDescent="0.25">
      <c r="A350" s="29" t="s">
        <v>34</v>
      </c>
      <c r="B350" s="50"/>
      <c r="C350" s="51"/>
      <c r="D350" s="51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4"/>
      <c r="R350" s="45"/>
    </row>
    <row r="351" spans="1:19" ht="18" customHeight="1" thickBot="1" x14ac:dyDescent="0.3">
      <c r="A351" s="30" t="s">
        <v>7</v>
      </c>
      <c r="B351" s="52">
        <v>24</v>
      </c>
      <c r="C351" s="53">
        <f>C316+C317+C318+C319+C320+C321+C322+C323+C324+C325+C326+C327+C328+C329+C330+C331+C332+C333+C334+C335+C336+C337+C338+C339+C340+C341+C342+C343+C344+C345+C346+C347+C348+C349+C350</f>
        <v>168</v>
      </c>
      <c r="D351" s="53">
        <f t="shared" ref="D351:R351" si="46">D316+D317+D318+D319+D320+D321+D322+D323+D324+D325+D326+D327+D328+D329+D330+D331+D332+D333+D334+D335+D336+D337+D338+D339+D340+D341+D342+D343+D344+D345+D346+D347+D348+D349+D350</f>
        <v>163</v>
      </c>
      <c r="E351" s="53">
        <f t="shared" si="46"/>
        <v>5</v>
      </c>
      <c r="F351" s="53">
        <f t="shared" si="46"/>
        <v>163</v>
      </c>
      <c r="G351" s="53">
        <f t="shared" si="46"/>
        <v>163</v>
      </c>
      <c r="H351" s="53">
        <f t="shared" si="46"/>
        <v>5</v>
      </c>
      <c r="I351" s="53">
        <f t="shared" si="46"/>
        <v>154</v>
      </c>
      <c r="J351" s="53">
        <f t="shared" si="46"/>
        <v>1</v>
      </c>
      <c r="K351" s="53">
        <f t="shared" si="46"/>
        <v>4</v>
      </c>
      <c r="L351" s="53">
        <f t="shared" si="46"/>
        <v>4</v>
      </c>
      <c r="M351" s="53">
        <f t="shared" si="46"/>
        <v>0</v>
      </c>
      <c r="N351" s="53">
        <f t="shared" si="46"/>
        <v>523000</v>
      </c>
      <c r="O351" s="53">
        <f t="shared" si="46"/>
        <v>348500</v>
      </c>
      <c r="P351" s="53">
        <f t="shared" si="46"/>
        <v>114000</v>
      </c>
      <c r="Q351" s="53">
        <f t="shared" si="46"/>
        <v>174000</v>
      </c>
      <c r="R351" s="53">
        <f t="shared" si="46"/>
        <v>151000</v>
      </c>
    </row>
    <row r="352" spans="1:19" ht="18" customHeight="1" x14ac:dyDescent="0.25">
      <c r="A352" s="66"/>
      <c r="B352" s="67"/>
      <c r="C352" s="67"/>
      <c r="D352" s="67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9"/>
      <c r="R352" s="69"/>
    </row>
    <row r="353" spans="1:18" ht="18" customHeight="1" x14ac:dyDescent="0.3">
      <c r="A353" s="57" t="s">
        <v>18</v>
      </c>
      <c r="B353" s="54"/>
      <c r="C353" s="54"/>
      <c r="D353" s="54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14"/>
      <c r="R353" s="14"/>
    </row>
    <row r="354" spans="1:18" ht="18" customHeight="1" thickBot="1" x14ac:dyDescent="0.35">
      <c r="A354" s="57"/>
      <c r="B354" s="54"/>
      <c r="C354" s="54"/>
      <c r="D354" s="54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14"/>
      <c r="R354" s="14"/>
    </row>
    <row r="355" spans="1:18" ht="18" customHeight="1" x14ac:dyDescent="0.25">
      <c r="A355" s="32" t="s">
        <v>27</v>
      </c>
      <c r="B355" s="48"/>
      <c r="C355" s="49">
        <v>40</v>
      </c>
      <c r="D355" s="49"/>
      <c r="E355" s="41">
        <v>40</v>
      </c>
      <c r="F355" s="41">
        <v>40</v>
      </c>
      <c r="G355" s="41">
        <v>34</v>
      </c>
      <c r="H355" s="41"/>
      <c r="I355" s="41">
        <v>30</v>
      </c>
      <c r="J355" s="41">
        <v>1</v>
      </c>
      <c r="K355" s="41">
        <v>3</v>
      </c>
      <c r="L355" s="41"/>
      <c r="M355" s="41"/>
      <c r="N355" s="41">
        <v>65000</v>
      </c>
      <c r="O355" s="41">
        <v>44000</v>
      </c>
      <c r="P355" s="41">
        <v>13000</v>
      </c>
      <c r="Q355" s="41">
        <v>21000</v>
      </c>
      <c r="R355" s="41">
        <v>15000</v>
      </c>
    </row>
    <row r="356" spans="1:18" ht="18" customHeight="1" x14ac:dyDescent="0.25">
      <c r="A356" s="33" t="s">
        <v>54</v>
      </c>
      <c r="B356" s="50"/>
      <c r="C356" s="51"/>
      <c r="D356" s="51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4"/>
      <c r="R356" s="45"/>
    </row>
    <row r="357" spans="1:18" ht="18" customHeight="1" x14ac:dyDescent="0.25">
      <c r="A357" s="29" t="s">
        <v>28</v>
      </c>
      <c r="B357" s="50"/>
      <c r="C357" s="51"/>
      <c r="D357" s="51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4"/>
      <c r="R357" s="45"/>
    </row>
    <row r="358" spans="1:18" ht="18" customHeight="1" x14ac:dyDescent="0.25">
      <c r="A358" s="29" t="s">
        <v>29</v>
      </c>
      <c r="B358" s="50"/>
      <c r="C358" s="51">
        <v>114</v>
      </c>
      <c r="D358" s="51"/>
      <c r="E358" s="42">
        <v>114</v>
      </c>
      <c r="F358" s="42">
        <v>114</v>
      </c>
      <c r="G358" s="42">
        <v>102</v>
      </c>
      <c r="H358" s="42"/>
      <c r="I358" s="42">
        <v>78</v>
      </c>
      <c r="J358" s="42"/>
      <c r="K358" s="42">
        <v>24</v>
      </c>
      <c r="L358" s="42"/>
      <c r="M358" s="42"/>
      <c r="N358" s="42">
        <v>78500</v>
      </c>
      <c r="O358" s="42">
        <v>44500</v>
      </c>
      <c r="P358" s="42">
        <v>10000</v>
      </c>
      <c r="Q358" s="42">
        <v>34000</v>
      </c>
      <c r="R358" s="42">
        <v>17500</v>
      </c>
    </row>
    <row r="359" spans="1:18" ht="18" customHeight="1" x14ac:dyDescent="0.25">
      <c r="A359" s="29" t="s">
        <v>45</v>
      </c>
      <c r="B359" s="50"/>
      <c r="C359" s="51">
        <v>1</v>
      </c>
      <c r="D359" s="51"/>
      <c r="E359" s="42">
        <v>1</v>
      </c>
      <c r="F359" s="42">
        <v>1</v>
      </c>
      <c r="G359" s="42">
        <v>1</v>
      </c>
      <c r="H359" s="42"/>
      <c r="I359" s="42">
        <v>1</v>
      </c>
      <c r="J359" s="42"/>
      <c r="K359" s="42"/>
      <c r="L359" s="42"/>
      <c r="M359" s="42"/>
      <c r="N359" s="42">
        <v>1500</v>
      </c>
      <c r="O359" s="42">
        <v>1500</v>
      </c>
      <c r="P359" s="42"/>
      <c r="Q359" s="44"/>
      <c r="R359" s="45"/>
    </row>
    <row r="360" spans="1:18" ht="18" customHeight="1" x14ac:dyDescent="0.25">
      <c r="A360" s="29" t="s">
        <v>75</v>
      </c>
      <c r="B360" s="50"/>
      <c r="C360" s="51">
        <v>21</v>
      </c>
      <c r="D360" s="51"/>
      <c r="E360" s="42">
        <v>21</v>
      </c>
      <c r="F360" s="42">
        <v>21</v>
      </c>
      <c r="G360" s="42">
        <v>20</v>
      </c>
      <c r="H360" s="42">
        <v>8</v>
      </c>
      <c r="I360" s="42">
        <v>6</v>
      </c>
      <c r="J360" s="42"/>
      <c r="K360" s="42">
        <v>6</v>
      </c>
      <c r="L360" s="42"/>
      <c r="M360" s="42"/>
      <c r="N360" s="42">
        <v>6000</v>
      </c>
      <c r="O360" s="42">
        <v>1000</v>
      </c>
      <c r="P360" s="42">
        <v>2000</v>
      </c>
      <c r="Q360" s="44">
        <v>5000</v>
      </c>
      <c r="R360" s="45">
        <v>4000</v>
      </c>
    </row>
    <row r="361" spans="1:18" ht="18" customHeight="1" x14ac:dyDescent="0.25">
      <c r="A361" s="29" t="s">
        <v>91</v>
      </c>
      <c r="B361" s="50"/>
      <c r="C361" s="51"/>
      <c r="D361" s="51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4"/>
      <c r="R361" s="45"/>
    </row>
    <row r="362" spans="1:18" ht="18" customHeight="1" x14ac:dyDescent="0.25">
      <c r="A362" s="29" t="s">
        <v>103</v>
      </c>
      <c r="B362" s="50"/>
      <c r="C362" s="51"/>
      <c r="D362" s="51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4"/>
      <c r="R362" s="45"/>
    </row>
    <row r="363" spans="1:18" ht="18" customHeight="1" x14ac:dyDescent="0.25">
      <c r="A363" s="29" t="s">
        <v>69</v>
      </c>
      <c r="B363" s="50"/>
      <c r="C363" s="51"/>
      <c r="D363" s="51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4"/>
      <c r="R363" s="45"/>
    </row>
    <row r="364" spans="1:18" ht="18" customHeight="1" x14ac:dyDescent="0.25">
      <c r="A364" s="29" t="s">
        <v>104</v>
      </c>
      <c r="B364" s="50"/>
      <c r="C364" s="51"/>
      <c r="D364" s="51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4"/>
      <c r="R364" s="45"/>
    </row>
    <row r="365" spans="1:18" ht="18" customHeight="1" x14ac:dyDescent="0.25">
      <c r="A365" s="29" t="s">
        <v>105</v>
      </c>
      <c r="B365" s="50"/>
      <c r="C365" s="51"/>
      <c r="D365" s="51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4"/>
      <c r="R365" s="45"/>
    </row>
    <row r="366" spans="1:18" ht="18" customHeight="1" x14ac:dyDescent="0.25">
      <c r="A366" s="29" t="s">
        <v>30</v>
      </c>
      <c r="B366" s="50"/>
      <c r="C366" s="51"/>
      <c r="D366" s="51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4"/>
      <c r="R366" s="45"/>
    </row>
    <row r="367" spans="1:18" s="2" customFormat="1" ht="18" customHeight="1" x14ac:dyDescent="0.25">
      <c r="A367" s="29" t="s">
        <v>31</v>
      </c>
      <c r="B367" s="50"/>
      <c r="C367" s="51">
        <v>3</v>
      </c>
      <c r="D367" s="51"/>
      <c r="E367" s="42">
        <v>3</v>
      </c>
      <c r="F367" s="42">
        <v>3</v>
      </c>
      <c r="G367" s="42">
        <v>3</v>
      </c>
      <c r="H367" s="42"/>
      <c r="I367" s="42">
        <v>3</v>
      </c>
      <c r="J367" s="42"/>
      <c r="K367" s="42"/>
      <c r="L367" s="42"/>
      <c r="M367" s="42"/>
      <c r="N367" s="42">
        <v>3000</v>
      </c>
      <c r="O367" s="42">
        <v>2500</v>
      </c>
      <c r="P367" s="42">
        <v>2500</v>
      </c>
      <c r="Q367" s="44">
        <v>500</v>
      </c>
      <c r="R367" s="45"/>
    </row>
    <row r="368" spans="1:18" s="2" customFormat="1" ht="18" customHeight="1" x14ac:dyDescent="0.25">
      <c r="A368" s="29" t="s">
        <v>32</v>
      </c>
      <c r="B368" s="50"/>
      <c r="C368" s="51"/>
      <c r="D368" s="51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4"/>
      <c r="R368" s="45"/>
    </row>
    <row r="369" spans="1:19" s="2" customFormat="1" ht="18" customHeight="1" x14ac:dyDescent="0.25">
      <c r="A369" s="29" t="s">
        <v>74</v>
      </c>
      <c r="B369" s="50"/>
      <c r="C369" s="51"/>
      <c r="D369" s="51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4"/>
      <c r="R369" s="45"/>
    </row>
    <row r="370" spans="1:19" s="2" customFormat="1" ht="18" customHeight="1" x14ac:dyDescent="0.3">
      <c r="A370" s="29" t="s">
        <v>56</v>
      </c>
      <c r="B370" s="50"/>
      <c r="C370" s="51"/>
      <c r="D370" s="51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4"/>
      <c r="R370" s="45"/>
      <c r="S370" s="6"/>
    </row>
    <row r="371" spans="1:19" s="2" customFormat="1" ht="18" customHeight="1" x14ac:dyDescent="0.25">
      <c r="A371" s="29" t="s">
        <v>57</v>
      </c>
      <c r="B371" s="50"/>
      <c r="C371" s="51">
        <v>8</v>
      </c>
      <c r="D371" s="51"/>
      <c r="E371" s="42">
        <v>8</v>
      </c>
      <c r="F371" s="42">
        <v>8</v>
      </c>
      <c r="G371" s="42">
        <v>6</v>
      </c>
      <c r="H371" s="42"/>
      <c r="I371" s="42">
        <v>6</v>
      </c>
      <c r="J371" s="42"/>
      <c r="K371" s="42"/>
      <c r="L371" s="42"/>
      <c r="M371" s="42"/>
      <c r="N371" s="42">
        <v>3000</v>
      </c>
      <c r="O371" s="42">
        <v>1500</v>
      </c>
      <c r="P371" s="42"/>
      <c r="Q371" s="44">
        <v>1500</v>
      </c>
      <c r="R371" s="45">
        <v>1500</v>
      </c>
    </row>
    <row r="372" spans="1:19" s="2" customFormat="1" ht="18" customHeight="1" x14ac:dyDescent="0.25">
      <c r="A372" s="29" t="s">
        <v>58</v>
      </c>
      <c r="B372" s="50"/>
      <c r="C372" s="51">
        <v>6</v>
      </c>
      <c r="D372" s="51"/>
      <c r="E372" s="42">
        <v>6</v>
      </c>
      <c r="F372" s="42">
        <v>6</v>
      </c>
      <c r="G372" s="42">
        <v>5</v>
      </c>
      <c r="H372" s="42">
        <v>3</v>
      </c>
      <c r="I372" s="42">
        <v>2</v>
      </c>
      <c r="J372" s="42"/>
      <c r="K372" s="42"/>
      <c r="L372" s="42"/>
      <c r="M372" s="42"/>
      <c r="N372" s="42">
        <v>1000</v>
      </c>
      <c r="O372" s="42">
        <v>500</v>
      </c>
      <c r="P372" s="42"/>
      <c r="Q372" s="44">
        <v>500</v>
      </c>
      <c r="R372" s="45"/>
    </row>
    <row r="373" spans="1:19" s="2" customFormat="1" ht="18" customHeight="1" x14ac:dyDescent="0.25">
      <c r="A373" s="29" t="s">
        <v>59</v>
      </c>
      <c r="B373" s="50"/>
      <c r="C373" s="51">
        <v>5</v>
      </c>
      <c r="D373" s="51"/>
      <c r="E373" s="42">
        <v>5</v>
      </c>
      <c r="F373" s="42">
        <v>5</v>
      </c>
      <c r="G373" s="42">
        <v>5</v>
      </c>
      <c r="H373" s="42"/>
      <c r="I373" s="42">
        <v>4</v>
      </c>
      <c r="J373" s="42"/>
      <c r="K373" s="42">
        <v>1</v>
      </c>
      <c r="L373" s="42"/>
      <c r="M373" s="42"/>
      <c r="N373" s="42">
        <v>15000</v>
      </c>
      <c r="O373" s="42"/>
      <c r="P373" s="42"/>
      <c r="Q373" s="44">
        <v>15000</v>
      </c>
      <c r="R373" s="45">
        <v>13000</v>
      </c>
    </row>
    <row r="374" spans="1:19" s="2" customFormat="1" ht="18" customHeight="1" x14ac:dyDescent="0.25">
      <c r="A374" s="29" t="s">
        <v>106</v>
      </c>
      <c r="B374" s="50"/>
      <c r="C374" s="51"/>
      <c r="D374" s="51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4"/>
      <c r="R374" s="45"/>
    </row>
    <row r="375" spans="1:19" s="2" customFormat="1" ht="18" customHeight="1" x14ac:dyDescent="0.25">
      <c r="A375" s="29" t="s">
        <v>60</v>
      </c>
      <c r="B375" s="50"/>
      <c r="C375" s="51"/>
      <c r="D375" s="51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4"/>
      <c r="R375" s="45"/>
    </row>
    <row r="376" spans="1:19" s="2" customFormat="1" ht="18" customHeight="1" x14ac:dyDescent="0.25">
      <c r="A376" s="29" t="s">
        <v>61</v>
      </c>
      <c r="B376" s="50"/>
      <c r="C376" s="51"/>
      <c r="D376" s="51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4"/>
      <c r="R376" s="45"/>
    </row>
    <row r="377" spans="1:19" s="2" customFormat="1" ht="18" customHeight="1" x14ac:dyDescent="0.25">
      <c r="A377" s="29" t="s">
        <v>70</v>
      </c>
      <c r="B377" s="50"/>
      <c r="C377" s="51">
        <v>47</v>
      </c>
      <c r="D377" s="51"/>
      <c r="E377" s="42">
        <v>47</v>
      </c>
      <c r="F377" s="42">
        <v>47</v>
      </c>
      <c r="G377" s="42">
        <v>47</v>
      </c>
      <c r="H377" s="42"/>
      <c r="I377" s="42">
        <v>44</v>
      </c>
      <c r="J377" s="42"/>
      <c r="K377" s="42">
        <v>3</v>
      </c>
      <c r="L377" s="42"/>
      <c r="M377" s="42"/>
      <c r="N377" s="42">
        <v>218000</v>
      </c>
      <c r="O377" s="42">
        <v>57000</v>
      </c>
      <c r="P377" s="42">
        <v>34000</v>
      </c>
      <c r="Q377" s="42">
        <v>161000</v>
      </c>
      <c r="R377" s="42">
        <v>134000</v>
      </c>
    </row>
    <row r="378" spans="1:19" s="2" customFormat="1" ht="18" customHeight="1" x14ac:dyDescent="0.25">
      <c r="A378" s="29" t="s">
        <v>107</v>
      </c>
      <c r="B378" s="50"/>
      <c r="C378" s="51"/>
      <c r="D378" s="51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3"/>
    </row>
    <row r="379" spans="1:19" s="2" customFormat="1" ht="18" customHeight="1" x14ac:dyDescent="0.25">
      <c r="A379" s="29" t="s">
        <v>71</v>
      </c>
      <c r="B379" s="50"/>
      <c r="C379" s="51">
        <v>2</v>
      </c>
      <c r="D379" s="51"/>
      <c r="E379" s="42">
        <v>2</v>
      </c>
      <c r="F379" s="42">
        <v>2</v>
      </c>
      <c r="G379" s="42">
        <v>2</v>
      </c>
      <c r="H379" s="42"/>
      <c r="I379" s="42">
        <v>2</v>
      </c>
      <c r="J379" s="42"/>
      <c r="K379" s="42"/>
      <c r="L379" s="42"/>
      <c r="M379" s="42"/>
      <c r="N379" s="42">
        <v>35000</v>
      </c>
      <c r="O379" s="42"/>
      <c r="P379" s="42"/>
      <c r="Q379" s="44">
        <v>35000</v>
      </c>
      <c r="R379" s="45">
        <v>10000</v>
      </c>
    </row>
    <row r="380" spans="1:19" s="2" customFormat="1" ht="18" customHeight="1" x14ac:dyDescent="0.25">
      <c r="A380" s="29" t="s">
        <v>72</v>
      </c>
      <c r="B380" s="50"/>
      <c r="C380" s="51"/>
      <c r="D380" s="51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4"/>
      <c r="R380" s="45"/>
    </row>
    <row r="381" spans="1:19" s="2" customFormat="1" ht="18" customHeight="1" x14ac:dyDescent="0.25">
      <c r="A381" s="29" t="s">
        <v>73</v>
      </c>
      <c r="B381" s="50"/>
      <c r="C381" s="51">
        <v>13</v>
      </c>
      <c r="D381" s="51"/>
      <c r="E381" s="42">
        <v>13</v>
      </c>
      <c r="F381" s="42">
        <v>13</v>
      </c>
      <c r="G381" s="42">
        <v>11</v>
      </c>
      <c r="H381" s="42">
        <v>1</v>
      </c>
      <c r="I381" s="42">
        <v>7</v>
      </c>
      <c r="J381" s="42">
        <v>1</v>
      </c>
      <c r="K381" s="42">
        <v>2</v>
      </c>
      <c r="L381" s="42"/>
      <c r="M381" s="42"/>
      <c r="N381" s="42">
        <v>58000</v>
      </c>
      <c r="O381" s="42">
        <v>56000</v>
      </c>
      <c r="P381" s="42">
        <v>25000</v>
      </c>
      <c r="Q381" s="44">
        <v>2000</v>
      </c>
      <c r="R381" s="45">
        <v>2000</v>
      </c>
    </row>
    <row r="382" spans="1:19" s="2" customFormat="1" ht="18" customHeight="1" x14ac:dyDescent="0.25">
      <c r="A382" s="29" t="s">
        <v>89</v>
      </c>
      <c r="B382" s="50"/>
      <c r="C382" s="51"/>
      <c r="D382" s="51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4"/>
      <c r="R382" s="45"/>
    </row>
    <row r="383" spans="1:19" s="2" customFormat="1" ht="18" customHeight="1" x14ac:dyDescent="0.25">
      <c r="A383" s="29" t="s">
        <v>93</v>
      </c>
      <c r="B383" s="50"/>
      <c r="C383" s="51"/>
      <c r="D383" s="51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4"/>
      <c r="R383" s="45"/>
    </row>
    <row r="384" spans="1:19" ht="18" customHeight="1" x14ac:dyDescent="0.25">
      <c r="A384" s="29" t="s">
        <v>94</v>
      </c>
      <c r="B384" s="50"/>
      <c r="C384" s="51"/>
      <c r="D384" s="51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4"/>
      <c r="R384" s="45"/>
    </row>
    <row r="385" spans="1:18" ht="18" customHeight="1" x14ac:dyDescent="0.25">
      <c r="A385" s="29" t="s">
        <v>108</v>
      </c>
      <c r="B385" s="50"/>
      <c r="C385" s="51"/>
      <c r="D385" s="51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4"/>
      <c r="R385" s="45"/>
    </row>
    <row r="386" spans="1:18" ht="18" customHeight="1" x14ac:dyDescent="0.25">
      <c r="A386" s="29" t="s">
        <v>33</v>
      </c>
      <c r="B386" s="50"/>
      <c r="C386" s="51"/>
      <c r="D386" s="51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4"/>
      <c r="R386" s="45"/>
    </row>
    <row r="387" spans="1:18" ht="18" customHeight="1" x14ac:dyDescent="0.25">
      <c r="A387" s="29" t="s">
        <v>36</v>
      </c>
      <c r="B387" s="50"/>
      <c r="C387" s="51"/>
      <c r="D387" s="51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4"/>
      <c r="R387" s="45"/>
    </row>
    <row r="388" spans="1:18" ht="18" customHeight="1" x14ac:dyDescent="0.25">
      <c r="A388" s="29" t="s">
        <v>62</v>
      </c>
      <c r="B388" s="50"/>
      <c r="C388" s="51"/>
      <c r="D388" s="51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4"/>
      <c r="R388" s="45"/>
    </row>
    <row r="389" spans="1:18" ht="18" customHeight="1" x14ac:dyDescent="0.25">
      <c r="A389" s="29" t="s">
        <v>34</v>
      </c>
      <c r="B389" s="50"/>
      <c r="C389" s="51"/>
      <c r="D389" s="51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4"/>
      <c r="R389" s="45"/>
    </row>
    <row r="390" spans="1:18" ht="18" customHeight="1" thickBot="1" x14ac:dyDescent="0.3">
      <c r="A390" s="30" t="s">
        <v>7</v>
      </c>
      <c r="B390" s="52">
        <v>28</v>
      </c>
      <c r="C390" s="53">
        <f>C355+C356+C357+C358+C359+C360+C361+C362+C363+C364+C365+C366+C367+C368+C369+C370+C371+C372+C373+C374+C375+C376+C377+C378+C379+C380+C381+C382+C383+C384+C385+C386+C387+C388+C389</f>
        <v>260</v>
      </c>
      <c r="D390" s="53">
        <f>D355+D356+D357+D358+D359+D360+D361+D362+D363+D364+D365+D366+D367+D368+D369+D370+D371+D372+D373+D374+D375+D376+D377+D378+D379+D380+D381+D382+D383+D384+D385+D386+D387+D388+D389</f>
        <v>0</v>
      </c>
      <c r="E390" s="53">
        <f>E355+E356+E357+E358+E359+E360+E361+E362+E363+E364+E365+E366+E367+E368+E369+E370+E371+E372+E373+E374+E375+E376+E377+E378+E379+E380+E381+E382+E383+E384+E385+E386+E387+E388+E389</f>
        <v>260</v>
      </c>
      <c r="F390" s="53">
        <f t="shared" ref="F390:Q390" si="47">F355+F356+F357+F358+F359+F360+F361+F362+F363+F364+F365+F366+F367+F368+F369+F370+F371+F372+F373+F374+F375+F376+F377+F378+F379+F380+F381+F382+F383+F384+F385+F386+F387+F388+F389</f>
        <v>260</v>
      </c>
      <c r="G390" s="53">
        <f>G355+G356+G357+G358+G359+G360+G361+G362+G363+G364+G365+G366+G367+G368+G369+G370+G371+G372+G373+G374+G375+G376+G377+G378+G379+G380+G381+G382+G383+G384+G385+G386+G387+G388+G389</f>
        <v>236</v>
      </c>
      <c r="H390" s="53">
        <f>H355+H356+H357+H358+H359+H360+H361+H362+H363+H364+H365+H366+H367+H368+H369+H370+H371+H372+H373+H374+H375+H376+H377+H378+H379+H380+H381+H382+H383+H384+H385+H386+H387+H388+H389</f>
        <v>12</v>
      </c>
      <c r="I390" s="53">
        <f>I355+I356+I357+I358+I359+I360+I361+I362+I363+I364+I365+I366+I367+I368+I369+I370+I371+I372+I373+I374+I375+I376+I377+I378+I379+I380+I381+I382+I383+I384+I385+I386+I387+I388+I389</f>
        <v>183</v>
      </c>
      <c r="J390" s="53">
        <f t="shared" si="47"/>
        <v>2</v>
      </c>
      <c r="K390" s="53">
        <f>K355+K356+K357+K358+K359+K360+K361+K362+K363+K364+K365+K366+K367+K368+K369+K370+K371+K372+K373+K374+K375+K376+K377+K378+K379+K380+K381+K382+K383+K384+K385+K386+K387+K388+K389</f>
        <v>39</v>
      </c>
      <c r="L390" s="53">
        <f t="shared" si="47"/>
        <v>0</v>
      </c>
      <c r="M390" s="53">
        <f t="shared" si="47"/>
        <v>0</v>
      </c>
      <c r="N390" s="53">
        <f>N355+N356+N357+N358+N359+N360+N361+N362+N363+N364+N365+N366+N367+N368+N369+N370+N371+N372+N373+N374+N375+N376+N377+N378+N379+N380+N381+N382+N383+N384+N385+N386+N387+N388+N389</f>
        <v>484000</v>
      </c>
      <c r="O390" s="53">
        <f t="shared" si="47"/>
        <v>208500</v>
      </c>
      <c r="P390" s="53">
        <f t="shared" si="47"/>
        <v>86500</v>
      </c>
      <c r="Q390" s="53">
        <f t="shared" si="47"/>
        <v>275500</v>
      </c>
      <c r="R390" s="53">
        <f>R355+R356+R357+R358+R359+R360+R361+R362+R363+R364+R365+R366+R367+R368+R369+R370+R371+R372+R373+R374+R375+R376+R377+R378+R379+R380+R381+R382+R383+R384+R385+R386+R387+R388+R389</f>
        <v>197000</v>
      </c>
    </row>
    <row r="391" spans="1:18" ht="18" customHeight="1" x14ac:dyDescent="0.25">
      <c r="A391" s="66"/>
      <c r="B391" s="67"/>
      <c r="C391" s="67"/>
      <c r="D391" s="67"/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8"/>
      <c r="P391" s="68"/>
      <c r="Q391" s="69"/>
      <c r="R391" s="69"/>
    </row>
    <row r="392" spans="1:18" ht="18" customHeight="1" x14ac:dyDescent="0.3">
      <c r="A392" s="57" t="s">
        <v>9</v>
      </c>
      <c r="B392" s="54"/>
      <c r="C392" s="54"/>
      <c r="D392" s="54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14"/>
      <c r="R392" s="14"/>
    </row>
    <row r="393" spans="1:18" ht="18" customHeight="1" thickBot="1" x14ac:dyDescent="0.35">
      <c r="A393" s="57"/>
      <c r="B393" s="54"/>
      <c r="C393" s="54"/>
      <c r="D393" s="54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14"/>
      <c r="R393" s="14"/>
    </row>
    <row r="394" spans="1:18" ht="18" customHeight="1" x14ac:dyDescent="0.25">
      <c r="A394" s="32" t="s">
        <v>27</v>
      </c>
      <c r="B394" s="48"/>
      <c r="C394" s="49">
        <v>21</v>
      </c>
      <c r="D394" s="49">
        <v>18</v>
      </c>
      <c r="E394" s="41">
        <v>3</v>
      </c>
      <c r="F394" s="41">
        <v>21</v>
      </c>
      <c r="G394" s="41">
        <v>21</v>
      </c>
      <c r="H394" s="41"/>
      <c r="I394" s="41">
        <v>21</v>
      </c>
      <c r="J394" s="41"/>
      <c r="K394" s="41"/>
      <c r="L394" s="41"/>
      <c r="M394" s="41"/>
      <c r="N394" s="41">
        <v>47000</v>
      </c>
      <c r="O394" s="41">
        <v>32000</v>
      </c>
      <c r="P394" s="41">
        <v>14000</v>
      </c>
      <c r="Q394" s="41">
        <v>15000</v>
      </c>
      <c r="R394" s="41">
        <v>5000</v>
      </c>
    </row>
    <row r="395" spans="1:18" ht="18" customHeight="1" x14ac:dyDescent="0.25">
      <c r="A395" s="33" t="s">
        <v>54</v>
      </c>
      <c r="B395" s="50"/>
      <c r="C395" s="51"/>
      <c r="D395" s="51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4"/>
      <c r="R395" s="45"/>
    </row>
    <row r="396" spans="1:18" ht="18" customHeight="1" x14ac:dyDescent="0.25">
      <c r="A396" s="29" t="s">
        <v>28</v>
      </c>
      <c r="B396" s="50"/>
      <c r="C396" s="51"/>
      <c r="D396" s="51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4"/>
      <c r="R396" s="45"/>
    </row>
    <row r="397" spans="1:18" ht="18" customHeight="1" x14ac:dyDescent="0.25">
      <c r="A397" s="29" t="s">
        <v>29</v>
      </c>
      <c r="B397" s="50"/>
      <c r="C397" s="51">
        <v>27</v>
      </c>
      <c r="D397" s="51">
        <v>25</v>
      </c>
      <c r="E397" s="42">
        <v>2</v>
      </c>
      <c r="F397" s="42">
        <v>27</v>
      </c>
      <c r="G397" s="42">
        <v>27</v>
      </c>
      <c r="H397" s="42"/>
      <c r="I397" s="42">
        <v>26</v>
      </c>
      <c r="J397" s="42"/>
      <c r="K397" s="42">
        <v>1</v>
      </c>
      <c r="L397" s="42"/>
      <c r="M397" s="42"/>
      <c r="N397" s="42">
        <v>29000</v>
      </c>
      <c r="O397" s="42">
        <v>15000</v>
      </c>
      <c r="P397" s="42">
        <v>3500</v>
      </c>
      <c r="Q397" s="42">
        <v>14000</v>
      </c>
      <c r="R397" s="42">
        <v>2000</v>
      </c>
    </row>
    <row r="398" spans="1:18" ht="18" customHeight="1" x14ac:dyDescent="0.25">
      <c r="A398" s="29" t="s">
        <v>45</v>
      </c>
      <c r="B398" s="50"/>
      <c r="C398" s="51"/>
      <c r="D398" s="51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4"/>
      <c r="R398" s="45"/>
    </row>
    <row r="399" spans="1:18" ht="18" customHeight="1" x14ac:dyDescent="0.25">
      <c r="A399" s="29" t="s">
        <v>75</v>
      </c>
      <c r="B399" s="50"/>
      <c r="C399" s="51"/>
      <c r="D399" s="51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4"/>
      <c r="R399" s="45"/>
    </row>
    <row r="400" spans="1:18" ht="18" customHeight="1" x14ac:dyDescent="0.25">
      <c r="A400" s="29" t="s">
        <v>91</v>
      </c>
      <c r="B400" s="50"/>
      <c r="C400" s="51"/>
      <c r="D400" s="51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4"/>
      <c r="R400" s="45"/>
    </row>
    <row r="401" spans="1:18" ht="18" customHeight="1" x14ac:dyDescent="0.25">
      <c r="A401" s="29" t="s">
        <v>103</v>
      </c>
      <c r="B401" s="50"/>
      <c r="C401" s="51"/>
      <c r="D401" s="51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4"/>
      <c r="R401" s="45"/>
    </row>
    <row r="402" spans="1:18" ht="18" customHeight="1" x14ac:dyDescent="0.25">
      <c r="A402" s="29" t="s">
        <v>69</v>
      </c>
      <c r="B402" s="50"/>
      <c r="C402" s="51"/>
      <c r="D402" s="51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4"/>
      <c r="R402" s="45"/>
    </row>
    <row r="403" spans="1:18" s="2" customFormat="1" ht="18" customHeight="1" x14ac:dyDescent="0.25">
      <c r="A403" s="29" t="s">
        <v>104</v>
      </c>
      <c r="B403" s="50"/>
      <c r="C403" s="51"/>
      <c r="D403" s="51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4"/>
      <c r="R403" s="45"/>
    </row>
    <row r="404" spans="1:18" s="2" customFormat="1" ht="18" customHeight="1" x14ac:dyDescent="0.25">
      <c r="A404" s="29" t="s">
        <v>105</v>
      </c>
      <c r="B404" s="50"/>
      <c r="C404" s="51"/>
      <c r="D404" s="51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4"/>
      <c r="R404" s="45"/>
    </row>
    <row r="405" spans="1:18" s="2" customFormat="1" ht="18" customHeight="1" x14ac:dyDescent="0.25">
      <c r="A405" s="29" t="s">
        <v>30</v>
      </c>
      <c r="B405" s="50"/>
      <c r="C405" s="51"/>
      <c r="D405" s="51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4"/>
      <c r="R405" s="45"/>
    </row>
    <row r="406" spans="1:18" s="2" customFormat="1" ht="18" customHeight="1" x14ac:dyDescent="0.25">
      <c r="A406" s="29" t="s">
        <v>31</v>
      </c>
      <c r="B406" s="50"/>
      <c r="C406" s="51">
        <v>6</v>
      </c>
      <c r="D406" s="51">
        <v>6</v>
      </c>
      <c r="E406" s="42"/>
      <c r="F406" s="42">
        <v>6</v>
      </c>
      <c r="G406" s="42">
        <v>6</v>
      </c>
      <c r="H406" s="42"/>
      <c r="I406" s="42">
        <v>6</v>
      </c>
      <c r="J406" s="42"/>
      <c r="K406" s="42"/>
      <c r="L406" s="42"/>
      <c r="M406" s="42"/>
      <c r="N406" s="42">
        <v>8500</v>
      </c>
      <c r="O406" s="42">
        <v>8500</v>
      </c>
      <c r="P406" s="42">
        <v>1500</v>
      </c>
      <c r="Q406" s="44"/>
      <c r="R406" s="45"/>
    </row>
    <row r="407" spans="1:18" s="2" customFormat="1" ht="18" customHeight="1" x14ac:dyDescent="0.25">
      <c r="A407" s="29" t="s">
        <v>32</v>
      </c>
      <c r="B407" s="50"/>
      <c r="C407" s="51"/>
      <c r="D407" s="51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4"/>
      <c r="R407" s="45"/>
    </row>
    <row r="408" spans="1:18" s="2" customFormat="1" ht="18" customHeight="1" x14ac:dyDescent="0.25">
      <c r="A408" s="29" t="s">
        <v>74</v>
      </c>
      <c r="B408" s="50"/>
      <c r="C408" s="51"/>
      <c r="D408" s="51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4"/>
      <c r="R408" s="45"/>
    </row>
    <row r="409" spans="1:18" s="2" customFormat="1" ht="18" customHeight="1" x14ac:dyDescent="0.25">
      <c r="A409" s="29" t="s">
        <v>56</v>
      </c>
      <c r="B409" s="50"/>
      <c r="C409" s="51">
        <v>2</v>
      </c>
      <c r="D409" s="51">
        <v>2</v>
      </c>
      <c r="E409" s="42"/>
      <c r="F409" s="42">
        <v>2</v>
      </c>
      <c r="G409" s="42">
        <v>2</v>
      </c>
      <c r="H409" s="42"/>
      <c r="I409" s="42">
        <v>2</v>
      </c>
      <c r="J409" s="42"/>
      <c r="K409" s="42"/>
      <c r="L409" s="42"/>
      <c r="M409" s="42"/>
      <c r="N409" s="42">
        <v>1000</v>
      </c>
      <c r="O409" s="42">
        <v>1000</v>
      </c>
      <c r="P409" s="42">
        <v>1000</v>
      </c>
      <c r="Q409" s="44"/>
      <c r="R409" s="45"/>
    </row>
    <row r="410" spans="1:18" s="2" customFormat="1" ht="18" customHeight="1" x14ac:dyDescent="0.25">
      <c r="A410" s="29" t="s">
        <v>57</v>
      </c>
      <c r="B410" s="50"/>
      <c r="C410" s="51">
        <v>2</v>
      </c>
      <c r="D410" s="51">
        <v>2</v>
      </c>
      <c r="E410" s="42"/>
      <c r="F410" s="42">
        <v>2</v>
      </c>
      <c r="G410" s="42">
        <v>2</v>
      </c>
      <c r="H410" s="42"/>
      <c r="I410" s="42">
        <v>2</v>
      </c>
      <c r="J410" s="42"/>
      <c r="K410" s="42"/>
      <c r="L410" s="42"/>
      <c r="M410" s="42"/>
      <c r="N410" s="42">
        <v>1000</v>
      </c>
      <c r="O410" s="42">
        <v>500</v>
      </c>
      <c r="P410" s="42"/>
      <c r="Q410" s="44">
        <v>500</v>
      </c>
      <c r="R410" s="45">
        <v>500</v>
      </c>
    </row>
    <row r="411" spans="1:18" s="2" customFormat="1" ht="18" customHeight="1" x14ac:dyDescent="0.25">
      <c r="A411" s="29" t="s">
        <v>58</v>
      </c>
      <c r="B411" s="50"/>
      <c r="C411" s="51">
        <v>117</v>
      </c>
      <c r="D411" s="51">
        <v>117</v>
      </c>
      <c r="E411" s="42"/>
      <c r="F411" s="42">
        <v>117</v>
      </c>
      <c r="G411" s="42">
        <v>117</v>
      </c>
      <c r="H411" s="42">
        <v>51</v>
      </c>
      <c r="I411" s="42">
        <v>66</v>
      </c>
      <c r="J411" s="42"/>
      <c r="K411" s="42"/>
      <c r="L411" s="42"/>
      <c r="M411" s="42"/>
      <c r="N411" s="42">
        <v>42000</v>
      </c>
      <c r="O411" s="42">
        <v>28000</v>
      </c>
      <c r="P411" s="42">
        <v>9500</v>
      </c>
      <c r="Q411" s="44">
        <v>14000</v>
      </c>
      <c r="R411" s="45">
        <v>9000</v>
      </c>
    </row>
    <row r="412" spans="1:18" s="2" customFormat="1" ht="18" customHeight="1" x14ac:dyDescent="0.25">
      <c r="A412" s="29" t="s">
        <v>59</v>
      </c>
      <c r="B412" s="50"/>
      <c r="C412" s="51">
        <v>58</v>
      </c>
      <c r="D412" s="51">
        <v>58</v>
      </c>
      <c r="E412" s="42"/>
      <c r="F412" s="42">
        <v>58</v>
      </c>
      <c r="G412" s="42">
        <v>58</v>
      </c>
      <c r="H412" s="42"/>
      <c r="I412" s="42">
        <v>58</v>
      </c>
      <c r="J412" s="42"/>
      <c r="K412" s="42"/>
      <c r="L412" s="42"/>
      <c r="M412" s="42"/>
      <c r="N412" s="42">
        <v>238000</v>
      </c>
      <c r="O412" s="42">
        <v>215000</v>
      </c>
      <c r="P412" s="42">
        <v>205000</v>
      </c>
      <c r="Q412" s="44">
        <v>23000</v>
      </c>
      <c r="R412" s="45">
        <v>23000</v>
      </c>
    </row>
    <row r="413" spans="1:18" s="2" customFormat="1" ht="18" customHeight="1" x14ac:dyDescent="0.25">
      <c r="A413" s="29" t="s">
        <v>106</v>
      </c>
      <c r="B413" s="50"/>
      <c r="C413" s="51"/>
      <c r="D413" s="51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4"/>
      <c r="R413" s="45"/>
    </row>
    <row r="414" spans="1:18" s="2" customFormat="1" ht="18" customHeight="1" x14ac:dyDescent="0.25">
      <c r="A414" s="29" t="s">
        <v>60</v>
      </c>
      <c r="B414" s="50"/>
      <c r="C414" s="51"/>
      <c r="D414" s="51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4"/>
      <c r="R414" s="45"/>
    </row>
    <row r="415" spans="1:18" s="2" customFormat="1" ht="18" customHeight="1" x14ac:dyDescent="0.25">
      <c r="A415" s="29" t="s">
        <v>61</v>
      </c>
      <c r="B415" s="50"/>
      <c r="C415" s="51"/>
      <c r="D415" s="51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4"/>
      <c r="R415" s="45"/>
    </row>
    <row r="416" spans="1:18" s="2" customFormat="1" ht="18" customHeight="1" x14ac:dyDescent="0.25">
      <c r="A416" s="29" t="s">
        <v>70</v>
      </c>
      <c r="B416" s="50"/>
      <c r="C416" s="51">
        <v>4</v>
      </c>
      <c r="D416" s="51">
        <v>4</v>
      </c>
      <c r="E416" s="42"/>
      <c r="F416" s="42">
        <v>4</v>
      </c>
      <c r="G416" s="42">
        <v>4</v>
      </c>
      <c r="H416" s="42"/>
      <c r="I416" s="42">
        <v>3</v>
      </c>
      <c r="J416" s="42"/>
      <c r="K416" s="42">
        <v>1</v>
      </c>
      <c r="L416" s="42"/>
      <c r="M416" s="42"/>
      <c r="N416" s="42">
        <v>9000</v>
      </c>
      <c r="O416" s="42">
        <v>3000</v>
      </c>
      <c r="P416" s="42"/>
      <c r="Q416" s="42">
        <v>6000</v>
      </c>
      <c r="R416" s="42">
        <v>6000</v>
      </c>
    </row>
    <row r="417" spans="1:18" s="2" customFormat="1" ht="18" customHeight="1" x14ac:dyDescent="0.25">
      <c r="A417" s="29" t="s">
        <v>107</v>
      </c>
      <c r="B417" s="50"/>
      <c r="C417" s="51"/>
      <c r="D417" s="51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3"/>
    </row>
    <row r="418" spans="1:18" s="2" customFormat="1" ht="18" customHeight="1" x14ac:dyDescent="0.25">
      <c r="A418" s="29" t="s">
        <v>71</v>
      </c>
      <c r="B418" s="50"/>
      <c r="C418" s="51">
        <v>5</v>
      </c>
      <c r="D418" s="51">
        <v>5</v>
      </c>
      <c r="E418" s="42"/>
      <c r="F418" s="42">
        <v>5</v>
      </c>
      <c r="G418" s="42">
        <v>5</v>
      </c>
      <c r="H418" s="42"/>
      <c r="I418" s="42">
        <v>5</v>
      </c>
      <c r="J418" s="42"/>
      <c r="K418" s="42"/>
      <c r="L418" s="42"/>
      <c r="M418" s="42"/>
      <c r="N418" s="42">
        <v>2500</v>
      </c>
      <c r="O418" s="42">
        <v>500</v>
      </c>
      <c r="P418" s="42">
        <v>500</v>
      </c>
      <c r="Q418" s="44">
        <v>2000</v>
      </c>
      <c r="R418" s="45">
        <v>2000</v>
      </c>
    </row>
    <row r="419" spans="1:18" s="2" customFormat="1" ht="18" customHeight="1" x14ac:dyDescent="0.25">
      <c r="A419" s="29" t="s">
        <v>72</v>
      </c>
      <c r="B419" s="50"/>
      <c r="C419" s="51"/>
      <c r="D419" s="51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4"/>
      <c r="R419" s="45"/>
    </row>
    <row r="420" spans="1:18" ht="18" customHeight="1" x14ac:dyDescent="0.25">
      <c r="A420" s="29" t="s">
        <v>73</v>
      </c>
      <c r="B420" s="50"/>
      <c r="C420" s="51"/>
      <c r="D420" s="51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4"/>
      <c r="R420" s="45"/>
    </row>
    <row r="421" spans="1:18" ht="18" customHeight="1" x14ac:dyDescent="0.25">
      <c r="A421" s="29" t="s">
        <v>89</v>
      </c>
      <c r="B421" s="50"/>
      <c r="C421" s="51"/>
      <c r="D421" s="51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4"/>
      <c r="R421" s="45"/>
    </row>
    <row r="422" spans="1:18" ht="18" customHeight="1" x14ac:dyDescent="0.25">
      <c r="A422" s="29" t="s">
        <v>93</v>
      </c>
      <c r="B422" s="50"/>
      <c r="C422" s="51"/>
      <c r="D422" s="51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4"/>
      <c r="R422" s="45"/>
    </row>
    <row r="423" spans="1:18" ht="18" customHeight="1" x14ac:dyDescent="0.25">
      <c r="A423" s="29" t="s">
        <v>94</v>
      </c>
      <c r="B423" s="50"/>
      <c r="C423" s="51"/>
      <c r="D423" s="51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4"/>
      <c r="R423" s="45"/>
    </row>
    <row r="424" spans="1:18" ht="18" customHeight="1" x14ac:dyDescent="0.25">
      <c r="A424" s="29" t="s">
        <v>108</v>
      </c>
      <c r="B424" s="50"/>
      <c r="C424" s="51"/>
      <c r="D424" s="51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4"/>
      <c r="R424" s="45"/>
    </row>
    <row r="425" spans="1:18" ht="18" customHeight="1" x14ac:dyDescent="0.25">
      <c r="A425" s="29" t="s">
        <v>33</v>
      </c>
      <c r="B425" s="50"/>
      <c r="C425" s="51"/>
      <c r="D425" s="51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4"/>
      <c r="R425" s="45"/>
    </row>
    <row r="426" spans="1:18" ht="18" customHeight="1" x14ac:dyDescent="0.25">
      <c r="A426" s="29" t="s">
        <v>36</v>
      </c>
      <c r="B426" s="50"/>
      <c r="C426" s="51"/>
      <c r="D426" s="51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4"/>
      <c r="R426" s="45"/>
    </row>
    <row r="427" spans="1:18" ht="18" customHeight="1" x14ac:dyDescent="0.25">
      <c r="A427" s="29" t="s">
        <v>62</v>
      </c>
      <c r="B427" s="50"/>
      <c r="C427" s="51"/>
      <c r="D427" s="51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4"/>
      <c r="R427" s="45"/>
    </row>
    <row r="428" spans="1:18" ht="18" customHeight="1" x14ac:dyDescent="0.25">
      <c r="A428" s="29" t="s">
        <v>34</v>
      </c>
      <c r="B428" s="50"/>
      <c r="C428" s="51"/>
      <c r="D428" s="51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4"/>
      <c r="R428" s="45"/>
    </row>
    <row r="429" spans="1:18" ht="18" customHeight="1" thickBot="1" x14ac:dyDescent="0.3">
      <c r="A429" s="30" t="s">
        <v>7</v>
      </c>
      <c r="B429" s="52">
        <v>24</v>
      </c>
      <c r="C429" s="53">
        <f>C394+C395+C396+C397+C398+C399+C400+C401+C402+C403+C404+C405+C406+C407+C408+C409+C410+C411+C412+C413+C414+C415+C416+C417+C418+C419+C420+C421+C422+C423+C424+C425+C426+C427+C428</f>
        <v>242</v>
      </c>
      <c r="D429" s="53">
        <f t="shared" ref="D429:R429" si="48">D394+D395+D396+D397+D398+D399+D400+D401+D402+D403+D404+D405+D406+D407+D408+D409+D410+D411+D412+D413+D414+D415+D416+D417+D418+D419+D420+D421+D422+D423+D424+D425+D426+D427+D428</f>
        <v>237</v>
      </c>
      <c r="E429" s="53">
        <f t="shared" si="48"/>
        <v>5</v>
      </c>
      <c r="F429" s="53">
        <f t="shared" si="48"/>
        <v>242</v>
      </c>
      <c r="G429" s="53">
        <f t="shared" si="48"/>
        <v>242</v>
      </c>
      <c r="H429" s="53">
        <f t="shared" si="48"/>
        <v>51</v>
      </c>
      <c r="I429" s="53">
        <f t="shared" si="48"/>
        <v>189</v>
      </c>
      <c r="J429" s="53">
        <f t="shared" si="48"/>
        <v>0</v>
      </c>
      <c r="K429" s="53">
        <f t="shared" si="48"/>
        <v>2</v>
      </c>
      <c r="L429" s="53">
        <f t="shared" si="48"/>
        <v>0</v>
      </c>
      <c r="M429" s="53">
        <f t="shared" si="48"/>
        <v>0</v>
      </c>
      <c r="N429" s="53">
        <f t="shared" si="48"/>
        <v>378000</v>
      </c>
      <c r="O429" s="53">
        <f t="shared" si="48"/>
        <v>303500</v>
      </c>
      <c r="P429" s="53">
        <f t="shared" si="48"/>
        <v>235000</v>
      </c>
      <c r="Q429" s="53">
        <f t="shared" si="48"/>
        <v>74500</v>
      </c>
      <c r="R429" s="53">
        <f t="shared" si="48"/>
        <v>47500</v>
      </c>
    </row>
    <row r="430" spans="1:18" ht="18" customHeight="1" x14ac:dyDescent="0.25">
      <c r="A430" s="66"/>
      <c r="B430" s="67"/>
      <c r="C430" s="67"/>
      <c r="D430" s="67"/>
      <c r="E430" s="68"/>
      <c r="F430" s="68"/>
      <c r="G430" s="68"/>
      <c r="H430" s="68"/>
      <c r="I430" s="68"/>
      <c r="J430" s="68"/>
      <c r="K430" s="68"/>
      <c r="L430" s="68"/>
      <c r="M430" s="68"/>
      <c r="N430" s="68"/>
      <c r="O430" s="68"/>
      <c r="P430" s="68"/>
      <c r="Q430" s="69"/>
      <c r="R430" s="69"/>
    </row>
    <row r="431" spans="1:18" ht="18" customHeight="1" x14ac:dyDescent="0.3">
      <c r="A431" s="57" t="s">
        <v>19</v>
      </c>
      <c r="B431" s="54"/>
      <c r="C431" s="54"/>
      <c r="D431" s="54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14"/>
      <c r="R431" s="14"/>
    </row>
    <row r="432" spans="1:18" ht="18" customHeight="1" thickBot="1" x14ac:dyDescent="0.35">
      <c r="A432" s="57"/>
      <c r="B432" s="54"/>
      <c r="C432" s="54"/>
      <c r="D432" s="54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14"/>
      <c r="R432" s="14"/>
    </row>
    <row r="433" spans="1:18" ht="18" customHeight="1" x14ac:dyDescent="0.25">
      <c r="A433" s="32" t="s">
        <v>27</v>
      </c>
      <c r="B433" s="48"/>
      <c r="C433" s="49">
        <v>12</v>
      </c>
      <c r="D433" s="49"/>
      <c r="E433" s="41">
        <v>12</v>
      </c>
      <c r="F433" s="41">
        <v>12</v>
      </c>
      <c r="G433" s="41">
        <v>10</v>
      </c>
      <c r="H433" s="41"/>
      <c r="I433" s="41">
        <v>7</v>
      </c>
      <c r="J433" s="41">
        <v>3</v>
      </c>
      <c r="K433" s="41"/>
      <c r="L433" s="41"/>
      <c r="M433" s="41">
        <v>2</v>
      </c>
      <c r="N433" s="41">
        <v>17000</v>
      </c>
      <c r="O433" s="41">
        <v>17000</v>
      </c>
      <c r="P433" s="41">
        <v>7000</v>
      </c>
      <c r="Q433" s="41"/>
      <c r="R433" s="41"/>
    </row>
    <row r="434" spans="1:18" ht="18" customHeight="1" x14ac:dyDescent="0.25">
      <c r="A434" s="33" t="s">
        <v>54</v>
      </c>
      <c r="B434" s="50"/>
      <c r="C434" s="51"/>
      <c r="D434" s="51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4"/>
      <c r="R434" s="45"/>
    </row>
    <row r="435" spans="1:18" ht="18" customHeight="1" x14ac:dyDescent="0.25">
      <c r="A435" s="29" t="s">
        <v>28</v>
      </c>
      <c r="B435" s="50"/>
      <c r="C435" s="51"/>
      <c r="D435" s="51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4"/>
      <c r="R435" s="45"/>
    </row>
    <row r="436" spans="1:18" ht="18" customHeight="1" x14ac:dyDescent="0.25">
      <c r="A436" s="29" t="s">
        <v>29</v>
      </c>
      <c r="B436" s="50"/>
      <c r="C436" s="51">
        <v>42</v>
      </c>
      <c r="D436" s="51"/>
      <c r="E436" s="42">
        <v>42</v>
      </c>
      <c r="F436" s="42">
        <v>42</v>
      </c>
      <c r="G436" s="42">
        <v>39</v>
      </c>
      <c r="H436" s="42"/>
      <c r="I436" s="42">
        <v>29</v>
      </c>
      <c r="J436" s="42">
        <v>10</v>
      </c>
      <c r="K436" s="42"/>
      <c r="L436" s="42"/>
      <c r="M436" s="42">
        <v>3</v>
      </c>
      <c r="N436" s="42">
        <v>29000</v>
      </c>
      <c r="O436" s="42">
        <v>27500</v>
      </c>
      <c r="P436" s="42"/>
      <c r="Q436" s="42">
        <v>1500</v>
      </c>
      <c r="R436" s="42">
        <v>1500</v>
      </c>
    </row>
    <row r="437" spans="1:18" ht="18" customHeight="1" x14ac:dyDescent="0.25">
      <c r="A437" s="29" t="s">
        <v>45</v>
      </c>
      <c r="B437" s="50"/>
      <c r="C437" s="51"/>
      <c r="D437" s="51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4"/>
      <c r="R437" s="45"/>
    </row>
    <row r="438" spans="1:18" ht="18" customHeight="1" x14ac:dyDescent="0.25">
      <c r="A438" s="29" t="s">
        <v>75</v>
      </c>
      <c r="B438" s="50"/>
      <c r="C438" s="51">
        <v>13</v>
      </c>
      <c r="D438" s="51"/>
      <c r="E438" s="42">
        <v>13</v>
      </c>
      <c r="F438" s="42">
        <v>13</v>
      </c>
      <c r="G438" s="42">
        <v>7</v>
      </c>
      <c r="H438" s="42"/>
      <c r="I438" s="42">
        <v>7</v>
      </c>
      <c r="J438" s="42"/>
      <c r="K438" s="42"/>
      <c r="L438" s="42"/>
      <c r="M438" s="42">
        <v>6</v>
      </c>
      <c r="N438" s="42">
        <v>7000</v>
      </c>
      <c r="O438" s="42">
        <v>6000</v>
      </c>
      <c r="P438" s="42"/>
      <c r="Q438" s="44">
        <v>1000</v>
      </c>
      <c r="R438" s="45">
        <v>1000</v>
      </c>
    </row>
    <row r="439" spans="1:18" s="2" customFormat="1" ht="18" customHeight="1" x14ac:dyDescent="0.25">
      <c r="A439" s="29" t="s">
        <v>91</v>
      </c>
      <c r="B439" s="50"/>
      <c r="C439" s="51"/>
      <c r="D439" s="51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4"/>
      <c r="R439" s="45"/>
    </row>
    <row r="440" spans="1:18" s="2" customFormat="1" ht="18" customHeight="1" x14ac:dyDescent="0.25">
      <c r="A440" s="29" t="s">
        <v>103</v>
      </c>
      <c r="B440" s="50"/>
      <c r="C440" s="51"/>
      <c r="D440" s="51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4"/>
      <c r="R440" s="45"/>
    </row>
    <row r="441" spans="1:18" s="2" customFormat="1" ht="18" customHeight="1" x14ac:dyDescent="0.25">
      <c r="A441" s="29" t="s">
        <v>69</v>
      </c>
      <c r="B441" s="50"/>
      <c r="C441" s="51"/>
      <c r="D441" s="51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4"/>
      <c r="R441" s="45"/>
    </row>
    <row r="442" spans="1:18" s="2" customFormat="1" ht="18" customHeight="1" x14ac:dyDescent="0.25">
      <c r="A442" s="29" t="s">
        <v>104</v>
      </c>
      <c r="B442" s="50"/>
      <c r="C442" s="51"/>
      <c r="D442" s="51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4"/>
      <c r="R442" s="45"/>
    </row>
    <row r="443" spans="1:18" s="2" customFormat="1" ht="18" customHeight="1" x14ac:dyDescent="0.25">
      <c r="A443" s="29" t="s">
        <v>105</v>
      </c>
      <c r="B443" s="50"/>
      <c r="C443" s="51"/>
      <c r="D443" s="51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4"/>
      <c r="R443" s="45"/>
    </row>
    <row r="444" spans="1:18" s="2" customFormat="1" ht="18" customHeight="1" x14ac:dyDescent="0.25">
      <c r="A444" s="29" t="s">
        <v>30</v>
      </c>
      <c r="B444" s="50"/>
      <c r="C444" s="51"/>
      <c r="D444" s="51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4"/>
      <c r="R444" s="45"/>
    </row>
    <row r="445" spans="1:18" s="2" customFormat="1" ht="18" customHeight="1" x14ac:dyDescent="0.25">
      <c r="A445" s="29" t="s">
        <v>31</v>
      </c>
      <c r="B445" s="50"/>
      <c r="C445" s="51"/>
      <c r="D445" s="51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4"/>
      <c r="R445" s="45"/>
    </row>
    <row r="446" spans="1:18" s="2" customFormat="1" ht="18" customHeight="1" x14ac:dyDescent="0.25">
      <c r="A446" s="29" t="s">
        <v>32</v>
      </c>
      <c r="B446" s="50"/>
      <c r="C446" s="51"/>
      <c r="D446" s="51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4"/>
      <c r="R446" s="45"/>
    </row>
    <row r="447" spans="1:18" s="2" customFormat="1" ht="18" customHeight="1" x14ac:dyDescent="0.25">
      <c r="A447" s="29" t="s">
        <v>74</v>
      </c>
      <c r="B447" s="50"/>
      <c r="C447" s="51"/>
      <c r="D447" s="51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4"/>
      <c r="R447" s="45"/>
    </row>
    <row r="448" spans="1:18" s="2" customFormat="1" ht="18" customHeight="1" x14ac:dyDescent="0.25">
      <c r="A448" s="29" t="s">
        <v>56</v>
      </c>
      <c r="B448" s="50"/>
      <c r="C448" s="51"/>
      <c r="D448" s="51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4"/>
      <c r="R448" s="45"/>
    </row>
    <row r="449" spans="1:18" s="2" customFormat="1" ht="18" customHeight="1" x14ac:dyDescent="0.25">
      <c r="A449" s="29" t="s">
        <v>57</v>
      </c>
      <c r="B449" s="50"/>
      <c r="C449" s="51">
        <v>5</v>
      </c>
      <c r="D449" s="51"/>
      <c r="E449" s="42">
        <v>5</v>
      </c>
      <c r="F449" s="42">
        <v>5</v>
      </c>
      <c r="G449" s="42">
        <v>5</v>
      </c>
      <c r="H449" s="42"/>
      <c r="I449" s="42">
        <v>5</v>
      </c>
      <c r="J449" s="42"/>
      <c r="K449" s="42"/>
      <c r="L449" s="42"/>
      <c r="M449" s="42"/>
      <c r="N449" s="42">
        <v>35000</v>
      </c>
      <c r="O449" s="42">
        <v>5000</v>
      </c>
      <c r="P449" s="42">
        <v>2500</v>
      </c>
      <c r="Q449" s="44">
        <v>30000</v>
      </c>
      <c r="R449" s="45">
        <v>30000</v>
      </c>
    </row>
    <row r="450" spans="1:18" s="2" customFormat="1" ht="18" customHeight="1" x14ac:dyDescent="0.25">
      <c r="A450" s="29" t="s">
        <v>58</v>
      </c>
      <c r="B450" s="50"/>
      <c r="C450" s="51">
        <v>2</v>
      </c>
      <c r="D450" s="51"/>
      <c r="E450" s="42">
        <v>2</v>
      </c>
      <c r="F450" s="42">
        <v>2</v>
      </c>
      <c r="G450" s="42"/>
      <c r="H450" s="42"/>
      <c r="I450" s="42"/>
      <c r="J450" s="42"/>
      <c r="K450" s="42"/>
      <c r="L450" s="42"/>
      <c r="M450" s="42">
        <v>2</v>
      </c>
      <c r="N450" s="42"/>
      <c r="O450" s="42"/>
      <c r="P450" s="42"/>
      <c r="Q450" s="44"/>
      <c r="R450" s="45"/>
    </row>
    <row r="451" spans="1:18" s="2" customFormat="1" ht="18" customHeight="1" x14ac:dyDescent="0.25">
      <c r="A451" s="29" t="s">
        <v>59</v>
      </c>
      <c r="B451" s="50"/>
      <c r="C451" s="51">
        <v>1</v>
      </c>
      <c r="D451" s="51"/>
      <c r="E451" s="42">
        <v>1</v>
      </c>
      <c r="F451" s="42">
        <v>1</v>
      </c>
      <c r="G451" s="42">
        <v>1</v>
      </c>
      <c r="H451" s="42"/>
      <c r="I451" s="42">
        <v>1</v>
      </c>
      <c r="J451" s="42"/>
      <c r="K451" s="42"/>
      <c r="L451" s="42"/>
      <c r="M451" s="42"/>
      <c r="N451" s="42">
        <v>20000</v>
      </c>
      <c r="O451" s="42">
        <v>20000</v>
      </c>
      <c r="P451" s="42">
        <v>20000</v>
      </c>
      <c r="Q451" s="44"/>
      <c r="R451" s="45"/>
    </row>
    <row r="452" spans="1:18" s="2" customFormat="1" ht="18" customHeight="1" x14ac:dyDescent="0.25">
      <c r="A452" s="29" t="s">
        <v>106</v>
      </c>
      <c r="B452" s="50"/>
      <c r="C452" s="51"/>
      <c r="D452" s="51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4"/>
      <c r="R452" s="45"/>
    </row>
    <row r="453" spans="1:18" s="2" customFormat="1" ht="18" customHeight="1" x14ac:dyDescent="0.25">
      <c r="A453" s="29" t="s">
        <v>60</v>
      </c>
      <c r="B453" s="50"/>
      <c r="C453" s="51"/>
      <c r="D453" s="51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4"/>
      <c r="R453" s="45"/>
    </row>
    <row r="454" spans="1:18" s="2" customFormat="1" ht="18" customHeight="1" x14ac:dyDescent="0.25">
      <c r="A454" s="29" t="s">
        <v>61</v>
      </c>
      <c r="B454" s="50"/>
      <c r="C454" s="51"/>
      <c r="D454" s="51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4"/>
      <c r="R454" s="45"/>
    </row>
    <row r="455" spans="1:18" s="2" customFormat="1" ht="18" customHeight="1" x14ac:dyDescent="0.25">
      <c r="A455" s="29" t="s">
        <v>70</v>
      </c>
      <c r="B455" s="50"/>
      <c r="C455" s="51">
        <v>32</v>
      </c>
      <c r="D455" s="51"/>
      <c r="E455" s="42">
        <v>32</v>
      </c>
      <c r="F455" s="42">
        <v>32</v>
      </c>
      <c r="G455" s="42">
        <v>24</v>
      </c>
      <c r="H455" s="42"/>
      <c r="I455" s="42">
        <v>18</v>
      </c>
      <c r="J455" s="42">
        <v>6</v>
      </c>
      <c r="K455" s="42"/>
      <c r="L455" s="42"/>
      <c r="M455" s="42">
        <v>2</v>
      </c>
      <c r="N455" s="42">
        <v>84000</v>
      </c>
      <c r="O455" s="42">
        <v>76000</v>
      </c>
      <c r="P455" s="42">
        <v>14000</v>
      </c>
      <c r="Q455" s="42">
        <v>8000</v>
      </c>
      <c r="R455" s="42">
        <v>8000</v>
      </c>
    </row>
    <row r="456" spans="1:18" ht="18" customHeight="1" x14ac:dyDescent="0.25">
      <c r="A456" s="29" t="s">
        <v>107</v>
      </c>
      <c r="B456" s="50"/>
      <c r="C456" s="51"/>
      <c r="D456" s="51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3"/>
    </row>
    <row r="457" spans="1:18" ht="18" customHeight="1" x14ac:dyDescent="0.25">
      <c r="A457" s="29" t="s">
        <v>71</v>
      </c>
      <c r="B457" s="50"/>
      <c r="C457" s="51">
        <v>5</v>
      </c>
      <c r="D457" s="51"/>
      <c r="E457" s="42">
        <v>5</v>
      </c>
      <c r="F457" s="42">
        <v>5</v>
      </c>
      <c r="G457" s="42">
        <v>2</v>
      </c>
      <c r="H457" s="42"/>
      <c r="I457" s="42">
        <v>2</v>
      </c>
      <c r="J457" s="42"/>
      <c r="K457" s="42"/>
      <c r="L457" s="42"/>
      <c r="M457" s="42">
        <v>3</v>
      </c>
      <c r="N457" s="42">
        <v>4000</v>
      </c>
      <c r="O457" s="42"/>
      <c r="P457" s="42"/>
      <c r="Q457" s="44">
        <v>4000</v>
      </c>
      <c r="R457" s="45">
        <v>4000</v>
      </c>
    </row>
    <row r="458" spans="1:18" ht="18" customHeight="1" x14ac:dyDescent="0.25">
      <c r="A458" s="29" t="s">
        <v>72</v>
      </c>
      <c r="B458" s="50"/>
      <c r="C458" s="51"/>
      <c r="D458" s="51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4"/>
      <c r="R458" s="45"/>
    </row>
    <row r="459" spans="1:18" ht="18" customHeight="1" x14ac:dyDescent="0.25">
      <c r="A459" s="29" t="s">
        <v>73</v>
      </c>
      <c r="B459" s="50"/>
      <c r="C459" s="51"/>
      <c r="D459" s="51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4"/>
      <c r="R459" s="45"/>
    </row>
    <row r="460" spans="1:18" ht="18" customHeight="1" x14ac:dyDescent="0.25">
      <c r="A460" s="29" t="s">
        <v>89</v>
      </c>
      <c r="B460" s="50"/>
      <c r="C460" s="51"/>
      <c r="D460" s="51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4"/>
      <c r="R460" s="45"/>
    </row>
    <row r="461" spans="1:18" ht="18" customHeight="1" x14ac:dyDescent="0.25">
      <c r="A461" s="29" t="s">
        <v>93</v>
      </c>
      <c r="B461" s="50"/>
      <c r="C461" s="51"/>
      <c r="D461" s="51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4"/>
      <c r="R461" s="45"/>
    </row>
    <row r="462" spans="1:18" ht="18" customHeight="1" x14ac:dyDescent="0.25">
      <c r="A462" s="29" t="s">
        <v>94</v>
      </c>
      <c r="B462" s="50"/>
      <c r="C462" s="51"/>
      <c r="D462" s="51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4"/>
      <c r="R462" s="45"/>
    </row>
    <row r="463" spans="1:18" ht="18" customHeight="1" x14ac:dyDescent="0.25">
      <c r="A463" s="29" t="s">
        <v>108</v>
      </c>
      <c r="B463" s="50"/>
      <c r="C463" s="51"/>
      <c r="D463" s="51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4"/>
      <c r="R463" s="45"/>
    </row>
    <row r="464" spans="1:18" ht="18" customHeight="1" x14ac:dyDescent="0.25">
      <c r="A464" s="29" t="s">
        <v>33</v>
      </c>
      <c r="B464" s="50"/>
      <c r="C464" s="51"/>
      <c r="D464" s="51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4"/>
      <c r="R464" s="45"/>
    </row>
    <row r="465" spans="1:18" ht="18" customHeight="1" x14ac:dyDescent="0.25">
      <c r="A465" s="29" t="s">
        <v>36</v>
      </c>
      <c r="B465" s="50"/>
      <c r="C465" s="51"/>
      <c r="D465" s="51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4"/>
      <c r="R465" s="45"/>
    </row>
    <row r="466" spans="1:18" ht="18" customHeight="1" x14ac:dyDescent="0.25">
      <c r="A466" s="29" t="s">
        <v>62</v>
      </c>
      <c r="B466" s="50"/>
      <c r="C466" s="51"/>
      <c r="D466" s="51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4"/>
      <c r="R466" s="45"/>
    </row>
    <row r="467" spans="1:18" ht="18" customHeight="1" x14ac:dyDescent="0.25">
      <c r="A467" s="29" t="s">
        <v>34</v>
      </c>
      <c r="B467" s="50"/>
      <c r="C467" s="51">
        <v>1</v>
      </c>
      <c r="D467" s="51"/>
      <c r="E467" s="42">
        <v>1</v>
      </c>
      <c r="F467" s="42">
        <v>1</v>
      </c>
      <c r="G467" s="42">
        <v>1</v>
      </c>
      <c r="H467" s="42"/>
      <c r="I467" s="42">
        <v>1</v>
      </c>
      <c r="J467" s="42"/>
      <c r="K467" s="42"/>
      <c r="L467" s="42"/>
      <c r="M467" s="42"/>
      <c r="N467" s="42">
        <v>2000</v>
      </c>
      <c r="O467" s="42">
        <v>2000</v>
      </c>
      <c r="P467" s="42"/>
      <c r="Q467" s="44"/>
      <c r="R467" s="45"/>
    </row>
    <row r="468" spans="1:18" ht="18" customHeight="1" thickBot="1" x14ac:dyDescent="0.3">
      <c r="A468" s="30" t="s">
        <v>7</v>
      </c>
      <c r="B468" s="52">
        <v>26</v>
      </c>
      <c r="C468" s="53">
        <f>C433+C434+C435+C436+C437+C438+C439+C440+C441+C442+C443+C444+C445+C446+C447+C448+C449+C450+C451+C452+C453+C454+C455+C456+C457+C458+C459+C460+C461+C462+C463+C464+C465+C467+C466</f>
        <v>113</v>
      </c>
      <c r="D468" s="53">
        <f t="shared" ref="D468:R468" si="49">D433+D434+D435+D436+D437+D438+D439+D440+D441+D442+D443+D444+D445+D446+D447+D448+D449+D450+D451+D452+D453+D454+D455+D456+D457+D458+D459+D460+D461+D462+D463+D464+D465+D467+D466</f>
        <v>0</v>
      </c>
      <c r="E468" s="53">
        <f t="shared" si="49"/>
        <v>113</v>
      </c>
      <c r="F468" s="53">
        <f t="shared" si="49"/>
        <v>113</v>
      </c>
      <c r="G468" s="53">
        <f t="shared" si="49"/>
        <v>89</v>
      </c>
      <c r="H468" s="53">
        <f t="shared" si="49"/>
        <v>0</v>
      </c>
      <c r="I468" s="53">
        <f t="shared" si="49"/>
        <v>70</v>
      </c>
      <c r="J468" s="53">
        <f t="shared" si="49"/>
        <v>19</v>
      </c>
      <c r="K468" s="53">
        <f t="shared" si="49"/>
        <v>0</v>
      </c>
      <c r="L468" s="53">
        <f t="shared" si="49"/>
        <v>0</v>
      </c>
      <c r="M468" s="53">
        <f t="shared" si="49"/>
        <v>18</v>
      </c>
      <c r="N468" s="53">
        <f t="shared" si="49"/>
        <v>198000</v>
      </c>
      <c r="O468" s="53">
        <f t="shared" si="49"/>
        <v>153500</v>
      </c>
      <c r="P468" s="53">
        <f t="shared" si="49"/>
        <v>43500</v>
      </c>
      <c r="Q468" s="53">
        <f t="shared" si="49"/>
        <v>44500</v>
      </c>
      <c r="R468" s="53">
        <f t="shared" si="49"/>
        <v>44500</v>
      </c>
    </row>
    <row r="469" spans="1:18" ht="18" customHeight="1" x14ac:dyDescent="0.25">
      <c r="A469" s="66"/>
      <c r="B469" s="67"/>
      <c r="C469" s="67"/>
      <c r="D469" s="67"/>
      <c r="E469" s="68"/>
      <c r="F469" s="68"/>
      <c r="G469" s="68"/>
      <c r="H469" s="68"/>
      <c r="I469" s="68"/>
      <c r="J469" s="68"/>
      <c r="K469" s="68"/>
      <c r="L469" s="68"/>
      <c r="M469" s="68"/>
      <c r="N469" s="68"/>
      <c r="O469" s="68"/>
      <c r="P469" s="68"/>
      <c r="Q469" s="69"/>
      <c r="R469" s="69"/>
    </row>
    <row r="470" spans="1:18" ht="18" customHeight="1" x14ac:dyDescent="0.3">
      <c r="A470" s="57" t="s">
        <v>20</v>
      </c>
      <c r="B470" s="54"/>
      <c r="C470" s="54"/>
      <c r="D470" s="54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14"/>
      <c r="R470" s="14"/>
    </row>
    <row r="471" spans="1:18" ht="18" customHeight="1" thickBot="1" x14ac:dyDescent="0.35">
      <c r="A471" s="57"/>
      <c r="B471" s="54"/>
      <c r="C471" s="54"/>
      <c r="D471" s="54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14"/>
      <c r="R471" s="14"/>
    </row>
    <row r="472" spans="1:18" ht="18" customHeight="1" x14ac:dyDescent="0.25">
      <c r="A472" s="32" t="s">
        <v>27</v>
      </c>
      <c r="B472" s="48"/>
      <c r="C472" s="49">
        <v>20</v>
      </c>
      <c r="D472" s="49">
        <v>8</v>
      </c>
      <c r="E472" s="41">
        <v>12</v>
      </c>
      <c r="F472" s="41">
        <v>19</v>
      </c>
      <c r="G472" s="41">
        <v>19</v>
      </c>
      <c r="H472" s="41"/>
      <c r="I472" s="41">
        <v>15</v>
      </c>
      <c r="J472" s="41">
        <v>1</v>
      </c>
      <c r="K472" s="41"/>
      <c r="L472" s="41"/>
      <c r="M472" s="41"/>
      <c r="N472" s="41">
        <v>38000</v>
      </c>
      <c r="O472" s="41">
        <v>19000</v>
      </c>
      <c r="P472" s="41">
        <v>4000</v>
      </c>
      <c r="Q472" s="41">
        <v>19000</v>
      </c>
      <c r="R472" s="41">
        <v>19000</v>
      </c>
    </row>
    <row r="473" spans="1:18" ht="18" customHeight="1" x14ac:dyDescent="0.25">
      <c r="A473" s="33" t="s">
        <v>54</v>
      </c>
      <c r="B473" s="50"/>
      <c r="C473" s="51"/>
      <c r="D473" s="51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4"/>
      <c r="R473" s="45"/>
    </row>
    <row r="474" spans="1:18" ht="18" customHeight="1" x14ac:dyDescent="0.25">
      <c r="A474" s="29" t="s">
        <v>28</v>
      </c>
      <c r="B474" s="50"/>
      <c r="C474" s="51"/>
      <c r="D474" s="51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4"/>
      <c r="R474" s="45"/>
    </row>
    <row r="475" spans="1:18" s="2" customFormat="1" ht="18" customHeight="1" x14ac:dyDescent="0.25">
      <c r="A475" s="29" t="s">
        <v>29</v>
      </c>
      <c r="B475" s="50"/>
      <c r="C475" s="51">
        <v>48</v>
      </c>
      <c r="D475" s="51">
        <v>21</v>
      </c>
      <c r="E475" s="42">
        <v>27</v>
      </c>
      <c r="F475" s="42">
        <v>48</v>
      </c>
      <c r="G475" s="42">
        <v>48</v>
      </c>
      <c r="H475" s="42"/>
      <c r="I475" s="42">
        <v>35</v>
      </c>
      <c r="J475" s="42"/>
      <c r="K475" s="42">
        <v>1</v>
      </c>
      <c r="L475" s="42"/>
      <c r="M475" s="42"/>
      <c r="N475" s="42">
        <v>18600</v>
      </c>
      <c r="O475" s="42">
        <v>14000</v>
      </c>
      <c r="P475" s="42">
        <v>3700</v>
      </c>
      <c r="Q475" s="42">
        <v>4600</v>
      </c>
      <c r="R475" s="42">
        <v>4600</v>
      </c>
    </row>
    <row r="476" spans="1:18" s="2" customFormat="1" ht="18" customHeight="1" x14ac:dyDescent="0.25">
      <c r="A476" s="29" t="s">
        <v>45</v>
      </c>
      <c r="B476" s="50"/>
      <c r="C476" s="51"/>
      <c r="D476" s="51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4"/>
      <c r="R476" s="45"/>
    </row>
    <row r="477" spans="1:18" s="2" customFormat="1" ht="18" customHeight="1" x14ac:dyDescent="0.25">
      <c r="A477" s="29" t="s">
        <v>75</v>
      </c>
      <c r="B477" s="50"/>
      <c r="C477" s="51">
        <v>4</v>
      </c>
      <c r="D477" s="51"/>
      <c r="E477" s="42">
        <v>4</v>
      </c>
      <c r="F477" s="42">
        <v>4</v>
      </c>
      <c r="G477" s="42">
        <v>4</v>
      </c>
      <c r="H477" s="42"/>
      <c r="I477" s="42"/>
      <c r="J477" s="42">
        <v>4</v>
      </c>
      <c r="K477" s="42"/>
      <c r="L477" s="42"/>
      <c r="M477" s="42"/>
      <c r="N477" s="42"/>
      <c r="O477" s="42"/>
      <c r="P477" s="42"/>
      <c r="Q477" s="44"/>
      <c r="R477" s="45"/>
    </row>
    <row r="478" spans="1:18" s="2" customFormat="1" ht="18" customHeight="1" x14ac:dyDescent="0.25">
      <c r="A478" s="29" t="s">
        <v>91</v>
      </c>
      <c r="B478" s="50"/>
      <c r="C478" s="51">
        <v>11</v>
      </c>
      <c r="D478" s="51"/>
      <c r="E478" s="42">
        <v>11</v>
      </c>
      <c r="F478" s="42">
        <v>11</v>
      </c>
      <c r="G478" s="42">
        <v>11</v>
      </c>
      <c r="H478" s="42"/>
      <c r="I478" s="42"/>
      <c r="J478" s="42">
        <v>11</v>
      </c>
      <c r="K478" s="42"/>
      <c r="L478" s="42"/>
      <c r="M478" s="42"/>
      <c r="N478" s="42"/>
      <c r="O478" s="42"/>
      <c r="P478" s="42"/>
      <c r="Q478" s="44"/>
      <c r="R478" s="45"/>
    </row>
    <row r="479" spans="1:18" s="2" customFormat="1" ht="18" customHeight="1" x14ac:dyDescent="0.25">
      <c r="A479" s="29" t="s">
        <v>103</v>
      </c>
      <c r="B479" s="50"/>
      <c r="C479" s="51"/>
      <c r="D479" s="51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4"/>
      <c r="R479" s="45"/>
    </row>
    <row r="480" spans="1:18" s="2" customFormat="1" ht="18" customHeight="1" x14ac:dyDescent="0.25">
      <c r="A480" s="29" t="s">
        <v>69</v>
      </c>
      <c r="B480" s="50"/>
      <c r="C480" s="51"/>
      <c r="D480" s="51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4"/>
      <c r="R480" s="45"/>
    </row>
    <row r="481" spans="1:18" s="2" customFormat="1" ht="18" customHeight="1" x14ac:dyDescent="0.25">
      <c r="A481" s="29" t="s">
        <v>104</v>
      </c>
      <c r="B481" s="50"/>
      <c r="C481" s="51"/>
      <c r="D481" s="51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4"/>
      <c r="R481" s="45"/>
    </row>
    <row r="482" spans="1:18" s="2" customFormat="1" ht="18" customHeight="1" x14ac:dyDescent="0.25">
      <c r="A482" s="29" t="s">
        <v>105</v>
      </c>
      <c r="B482" s="50"/>
      <c r="C482" s="51"/>
      <c r="D482" s="51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4"/>
      <c r="R482" s="45"/>
    </row>
    <row r="483" spans="1:18" s="2" customFormat="1" ht="18" customHeight="1" x14ac:dyDescent="0.25">
      <c r="A483" s="29" t="s">
        <v>30</v>
      </c>
      <c r="B483" s="50"/>
      <c r="C483" s="51"/>
      <c r="D483" s="51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4"/>
      <c r="R483" s="45"/>
    </row>
    <row r="484" spans="1:18" s="2" customFormat="1" ht="18" customHeight="1" x14ac:dyDescent="0.25">
      <c r="A484" s="29" t="s">
        <v>31</v>
      </c>
      <c r="B484" s="50"/>
      <c r="C484" s="51">
        <v>18</v>
      </c>
      <c r="D484" s="51">
        <v>1</v>
      </c>
      <c r="E484" s="42">
        <v>17</v>
      </c>
      <c r="F484" s="42">
        <v>18</v>
      </c>
      <c r="G484" s="42">
        <v>18</v>
      </c>
      <c r="H484" s="42"/>
      <c r="I484" s="42">
        <v>18</v>
      </c>
      <c r="J484" s="42"/>
      <c r="K484" s="42"/>
      <c r="L484" s="42"/>
      <c r="M484" s="42"/>
      <c r="N484" s="42">
        <v>6900</v>
      </c>
      <c r="O484" s="42">
        <v>2300</v>
      </c>
      <c r="P484" s="42"/>
      <c r="Q484" s="44">
        <v>4600</v>
      </c>
      <c r="R484" s="45">
        <v>4600</v>
      </c>
    </row>
    <row r="485" spans="1:18" s="2" customFormat="1" ht="18" customHeight="1" x14ac:dyDescent="0.25">
      <c r="A485" s="29" t="s">
        <v>32</v>
      </c>
      <c r="B485" s="50"/>
      <c r="C485" s="51"/>
      <c r="D485" s="51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4"/>
      <c r="R485" s="45"/>
    </row>
    <row r="486" spans="1:18" s="2" customFormat="1" ht="18" customHeight="1" x14ac:dyDescent="0.25">
      <c r="A486" s="29" t="s">
        <v>74</v>
      </c>
      <c r="B486" s="50"/>
      <c r="C486" s="51"/>
      <c r="D486" s="51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4"/>
      <c r="R486" s="45"/>
    </row>
    <row r="487" spans="1:18" s="2" customFormat="1" ht="18" customHeight="1" x14ac:dyDescent="0.25">
      <c r="A487" s="29" t="s">
        <v>56</v>
      </c>
      <c r="B487" s="50"/>
      <c r="C487" s="51"/>
      <c r="D487" s="51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4"/>
      <c r="R487" s="45"/>
    </row>
    <row r="488" spans="1:18" s="2" customFormat="1" ht="18" customHeight="1" x14ac:dyDescent="0.25">
      <c r="A488" s="29" t="s">
        <v>57</v>
      </c>
      <c r="B488" s="50"/>
      <c r="C488" s="51"/>
      <c r="D488" s="51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4"/>
      <c r="R488" s="45"/>
    </row>
    <row r="489" spans="1:18" s="2" customFormat="1" ht="18" customHeight="1" x14ac:dyDescent="0.25">
      <c r="A489" s="29" t="s">
        <v>58</v>
      </c>
      <c r="B489" s="50"/>
      <c r="C489" s="51">
        <v>3</v>
      </c>
      <c r="D489" s="51">
        <v>2</v>
      </c>
      <c r="E489" s="42">
        <v>1</v>
      </c>
      <c r="F489" s="42">
        <v>3</v>
      </c>
      <c r="G489" s="42">
        <v>3</v>
      </c>
      <c r="H489" s="42">
        <v>2</v>
      </c>
      <c r="I489" s="42">
        <v>1</v>
      </c>
      <c r="J489" s="42"/>
      <c r="K489" s="42"/>
      <c r="L489" s="42"/>
      <c r="M489" s="42"/>
      <c r="N489" s="42">
        <v>500</v>
      </c>
      <c r="O489" s="42">
        <v>500</v>
      </c>
      <c r="P489" s="42">
        <v>500</v>
      </c>
      <c r="Q489" s="44"/>
      <c r="R489" s="45"/>
    </row>
    <row r="490" spans="1:18" s="2" customFormat="1" ht="18" customHeight="1" x14ac:dyDescent="0.25">
      <c r="A490" s="29" t="s">
        <v>59</v>
      </c>
      <c r="B490" s="50"/>
      <c r="C490" s="51"/>
      <c r="D490" s="51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4"/>
      <c r="R490" s="45"/>
    </row>
    <row r="491" spans="1:18" s="2" customFormat="1" ht="18" customHeight="1" x14ac:dyDescent="0.25">
      <c r="A491" s="29" t="s">
        <v>106</v>
      </c>
      <c r="B491" s="50"/>
      <c r="C491" s="51"/>
      <c r="D491" s="51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4"/>
      <c r="R491" s="45"/>
    </row>
    <row r="492" spans="1:18" ht="18" customHeight="1" x14ac:dyDescent="0.25">
      <c r="A492" s="29" t="s">
        <v>60</v>
      </c>
      <c r="B492" s="50"/>
      <c r="C492" s="51"/>
      <c r="D492" s="51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4"/>
      <c r="R492" s="45"/>
    </row>
    <row r="493" spans="1:18" ht="18" customHeight="1" x14ac:dyDescent="0.25">
      <c r="A493" s="29" t="s">
        <v>61</v>
      </c>
      <c r="B493" s="50"/>
      <c r="C493" s="51"/>
      <c r="D493" s="51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4"/>
      <c r="R493" s="45"/>
    </row>
    <row r="494" spans="1:18" ht="18" customHeight="1" x14ac:dyDescent="0.25">
      <c r="A494" s="29" t="s">
        <v>70</v>
      </c>
      <c r="B494" s="50"/>
      <c r="C494" s="51">
        <v>9</v>
      </c>
      <c r="D494" s="51">
        <v>9</v>
      </c>
      <c r="E494" s="42"/>
      <c r="F494" s="42">
        <v>9</v>
      </c>
      <c r="G494" s="42">
        <v>9</v>
      </c>
      <c r="H494" s="42"/>
      <c r="I494" s="42"/>
      <c r="J494" s="42">
        <v>2</v>
      </c>
      <c r="K494" s="42">
        <v>1</v>
      </c>
      <c r="L494" s="42"/>
      <c r="M494" s="42"/>
      <c r="N494" s="42"/>
      <c r="O494" s="42"/>
      <c r="P494" s="42"/>
      <c r="Q494" s="42"/>
      <c r="R494" s="42"/>
    </row>
    <row r="495" spans="1:18" ht="18" customHeight="1" x14ac:dyDescent="0.25">
      <c r="A495" s="29" t="s">
        <v>107</v>
      </c>
      <c r="B495" s="50"/>
      <c r="C495" s="51"/>
      <c r="D495" s="51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3"/>
    </row>
    <row r="496" spans="1:18" ht="18" customHeight="1" x14ac:dyDescent="0.25">
      <c r="A496" s="29" t="s">
        <v>71</v>
      </c>
      <c r="B496" s="50"/>
      <c r="C496" s="51">
        <v>1</v>
      </c>
      <c r="D496" s="51"/>
      <c r="E496" s="42">
        <v>1</v>
      </c>
      <c r="F496" s="42">
        <v>1</v>
      </c>
      <c r="G496" s="42">
        <v>1</v>
      </c>
      <c r="H496" s="42"/>
      <c r="I496" s="42">
        <v>1</v>
      </c>
      <c r="J496" s="42"/>
      <c r="K496" s="42"/>
      <c r="L496" s="42"/>
      <c r="M496" s="42"/>
      <c r="N496" s="42">
        <v>500</v>
      </c>
      <c r="O496" s="42"/>
      <c r="P496" s="42"/>
      <c r="Q496" s="44">
        <v>500</v>
      </c>
      <c r="R496" s="45">
        <v>500</v>
      </c>
    </row>
    <row r="497" spans="1:18" ht="18" customHeight="1" x14ac:dyDescent="0.25">
      <c r="A497" s="29" t="s">
        <v>72</v>
      </c>
      <c r="B497" s="50"/>
      <c r="C497" s="51"/>
      <c r="D497" s="51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4"/>
      <c r="R497" s="45"/>
    </row>
    <row r="498" spans="1:18" ht="18" customHeight="1" x14ac:dyDescent="0.25">
      <c r="A498" s="29" t="s">
        <v>73</v>
      </c>
      <c r="B498" s="50"/>
      <c r="C498" s="51">
        <v>1</v>
      </c>
      <c r="D498" s="51"/>
      <c r="E498" s="42">
        <v>1</v>
      </c>
      <c r="F498" s="42">
        <v>1</v>
      </c>
      <c r="G498" s="42">
        <v>1</v>
      </c>
      <c r="H498" s="42"/>
      <c r="I498" s="42">
        <v>1</v>
      </c>
      <c r="J498" s="42"/>
      <c r="K498" s="42"/>
      <c r="L498" s="42"/>
      <c r="M498" s="42"/>
      <c r="N498" s="42">
        <v>1500</v>
      </c>
      <c r="O498" s="42">
        <v>1500</v>
      </c>
      <c r="P498" s="42">
        <v>1500</v>
      </c>
      <c r="Q498" s="44"/>
      <c r="R498" s="45"/>
    </row>
    <row r="499" spans="1:18" ht="18" customHeight="1" x14ac:dyDescent="0.25">
      <c r="A499" s="29" t="s">
        <v>89</v>
      </c>
      <c r="B499" s="50"/>
      <c r="C499" s="51"/>
      <c r="D499" s="51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4"/>
      <c r="R499" s="45"/>
    </row>
    <row r="500" spans="1:18" ht="18" customHeight="1" x14ac:dyDescent="0.25">
      <c r="A500" s="29" t="s">
        <v>93</v>
      </c>
      <c r="B500" s="50"/>
      <c r="C500" s="51"/>
      <c r="D500" s="51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4"/>
      <c r="R500" s="45"/>
    </row>
    <row r="501" spans="1:18" ht="18" customHeight="1" x14ac:dyDescent="0.25">
      <c r="A501" s="29" t="s">
        <v>94</v>
      </c>
      <c r="B501" s="50"/>
      <c r="C501" s="51"/>
      <c r="D501" s="51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4"/>
      <c r="R501" s="45"/>
    </row>
    <row r="502" spans="1:18" ht="18" customHeight="1" x14ac:dyDescent="0.25">
      <c r="A502" s="29" t="s">
        <v>108</v>
      </c>
      <c r="B502" s="50"/>
      <c r="C502" s="51"/>
      <c r="D502" s="51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4"/>
      <c r="R502" s="45"/>
    </row>
    <row r="503" spans="1:18" ht="18" customHeight="1" x14ac:dyDescent="0.25">
      <c r="A503" s="29" t="s">
        <v>33</v>
      </c>
      <c r="B503" s="50"/>
      <c r="C503" s="51"/>
      <c r="D503" s="51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4"/>
      <c r="R503" s="45"/>
    </row>
    <row r="504" spans="1:18" ht="18" customHeight="1" x14ac:dyDescent="0.25">
      <c r="A504" s="29" t="s">
        <v>36</v>
      </c>
      <c r="B504" s="50"/>
      <c r="C504" s="51"/>
      <c r="D504" s="51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4"/>
      <c r="R504" s="45"/>
    </row>
    <row r="505" spans="1:18" ht="18" customHeight="1" x14ac:dyDescent="0.25">
      <c r="A505" s="29" t="s">
        <v>62</v>
      </c>
      <c r="B505" s="50"/>
      <c r="C505" s="51"/>
      <c r="D505" s="51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4"/>
      <c r="R505" s="45"/>
    </row>
    <row r="506" spans="1:18" ht="18" customHeight="1" x14ac:dyDescent="0.25">
      <c r="A506" s="29" t="s">
        <v>34</v>
      </c>
      <c r="B506" s="50"/>
      <c r="C506" s="51"/>
      <c r="D506" s="51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4"/>
      <c r="R506" s="45"/>
    </row>
    <row r="507" spans="1:18" ht="18" customHeight="1" thickBot="1" x14ac:dyDescent="0.3">
      <c r="A507" s="30" t="s">
        <v>7</v>
      </c>
      <c r="B507" s="52">
        <v>25</v>
      </c>
      <c r="C507" s="53">
        <f>C472+C473+C474+C475+C476+C477+C478+C479+C480+C481+C482+C483+C484+C485+C486+C487+C488+C489+C490+C491+C492+C493+C494+C495+C496+C497+C498+C499+C500+C501+C502+C503+C504+C505+C506</f>
        <v>115</v>
      </c>
      <c r="D507" s="53">
        <f t="shared" ref="D507:R507" si="50">D472+D473+D474+D475+D476+D477+D478+D479+D480+D481+D482+D483+D484+D485+D486+D487+D488+D489+D490+D491+D492+D493+D494+D495+D496+D497+D498+D499+D500+D501+D502+D503+D504+D505+D506</f>
        <v>41</v>
      </c>
      <c r="E507" s="53">
        <f t="shared" si="50"/>
        <v>74</v>
      </c>
      <c r="F507" s="53">
        <f t="shared" si="50"/>
        <v>114</v>
      </c>
      <c r="G507" s="53">
        <f t="shared" si="50"/>
        <v>114</v>
      </c>
      <c r="H507" s="53">
        <f t="shared" si="50"/>
        <v>2</v>
      </c>
      <c r="I507" s="53">
        <f t="shared" si="50"/>
        <v>71</v>
      </c>
      <c r="J507" s="53">
        <f t="shared" si="50"/>
        <v>18</v>
      </c>
      <c r="K507" s="53">
        <f t="shared" si="50"/>
        <v>2</v>
      </c>
      <c r="L507" s="53">
        <f t="shared" si="50"/>
        <v>0</v>
      </c>
      <c r="M507" s="53">
        <f t="shared" si="50"/>
        <v>0</v>
      </c>
      <c r="N507" s="53">
        <f t="shared" si="50"/>
        <v>66000</v>
      </c>
      <c r="O507" s="53">
        <f t="shared" si="50"/>
        <v>37300</v>
      </c>
      <c r="P507" s="53">
        <f t="shared" si="50"/>
        <v>9700</v>
      </c>
      <c r="Q507" s="53">
        <f t="shared" si="50"/>
        <v>28700</v>
      </c>
      <c r="R507" s="53">
        <f t="shared" si="50"/>
        <v>28700</v>
      </c>
    </row>
    <row r="508" spans="1:18" ht="18" customHeight="1" x14ac:dyDescent="0.25">
      <c r="A508" s="66"/>
      <c r="B508" s="67"/>
      <c r="C508" s="67"/>
      <c r="D508" s="67"/>
      <c r="E508" s="68"/>
      <c r="F508" s="68"/>
      <c r="G508" s="68"/>
      <c r="H508" s="68"/>
      <c r="I508" s="68"/>
      <c r="J508" s="68"/>
      <c r="K508" s="68"/>
      <c r="L508" s="68"/>
      <c r="M508" s="68"/>
      <c r="N508" s="68"/>
      <c r="O508" s="68"/>
      <c r="P508" s="68"/>
      <c r="Q508" s="69"/>
      <c r="R508" s="69"/>
    </row>
    <row r="509" spans="1:18" ht="18" customHeight="1" x14ac:dyDescent="0.3">
      <c r="A509" s="57" t="s">
        <v>21</v>
      </c>
      <c r="B509" s="54"/>
      <c r="C509" s="54"/>
      <c r="D509" s="54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14"/>
      <c r="R509" s="14"/>
    </row>
    <row r="510" spans="1:18" ht="18" customHeight="1" thickBot="1" x14ac:dyDescent="0.35">
      <c r="A510" s="57"/>
      <c r="B510" s="54"/>
      <c r="C510" s="54"/>
      <c r="D510" s="54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14"/>
      <c r="R510" s="14"/>
    </row>
    <row r="511" spans="1:18" s="2" customFormat="1" ht="18" customHeight="1" x14ac:dyDescent="0.25">
      <c r="A511" s="32" t="s">
        <v>27</v>
      </c>
      <c r="B511" s="48"/>
      <c r="C511" s="49">
        <v>34</v>
      </c>
      <c r="D511" s="49">
        <v>21</v>
      </c>
      <c r="E511" s="41">
        <v>13</v>
      </c>
      <c r="F511" s="41">
        <v>34</v>
      </c>
      <c r="G511" s="41">
        <v>34</v>
      </c>
      <c r="H511" s="41"/>
      <c r="I511" s="41">
        <v>33</v>
      </c>
      <c r="J511" s="41">
        <v>1</v>
      </c>
      <c r="K511" s="41"/>
      <c r="L511" s="41"/>
      <c r="M511" s="41"/>
      <c r="N511" s="41">
        <v>69000</v>
      </c>
      <c r="O511" s="41">
        <v>27000</v>
      </c>
      <c r="P511" s="41">
        <v>9000</v>
      </c>
      <c r="Q511" s="41">
        <v>42000</v>
      </c>
      <c r="R511" s="41">
        <v>31000</v>
      </c>
    </row>
    <row r="512" spans="1:18" s="2" customFormat="1" ht="18" customHeight="1" x14ac:dyDescent="0.25">
      <c r="A512" s="33" t="s">
        <v>54</v>
      </c>
      <c r="B512" s="50"/>
      <c r="C512" s="51"/>
      <c r="D512" s="51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4"/>
      <c r="R512" s="45"/>
    </row>
    <row r="513" spans="1:18" s="2" customFormat="1" ht="18" customHeight="1" x14ac:dyDescent="0.25">
      <c r="A513" s="29" t="s">
        <v>28</v>
      </c>
      <c r="B513" s="50"/>
      <c r="C513" s="51"/>
      <c r="D513" s="51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4"/>
      <c r="R513" s="45"/>
    </row>
    <row r="514" spans="1:18" s="2" customFormat="1" ht="18" customHeight="1" x14ac:dyDescent="0.25">
      <c r="A514" s="29" t="s">
        <v>29</v>
      </c>
      <c r="B514" s="50"/>
      <c r="C514" s="51">
        <v>111</v>
      </c>
      <c r="D514" s="51">
        <v>96</v>
      </c>
      <c r="E514" s="42">
        <v>15</v>
      </c>
      <c r="F514" s="42">
        <v>111</v>
      </c>
      <c r="G514" s="42">
        <v>110</v>
      </c>
      <c r="H514" s="42"/>
      <c r="I514" s="42">
        <v>108</v>
      </c>
      <c r="J514" s="42"/>
      <c r="K514" s="42">
        <v>1</v>
      </c>
      <c r="L514" s="42"/>
      <c r="M514" s="42"/>
      <c r="N514" s="42">
        <v>83500</v>
      </c>
      <c r="O514" s="42">
        <v>60500</v>
      </c>
      <c r="P514" s="42">
        <v>19000</v>
      </c>
      <c r="Q514" s="42">
        <v>23000</v>
      </c>
      <c r="R514" s="42">
        <v>18000</v>
      </c>
    </row>
    <row r="515" spans="1:18" s="2" customFormat="1" ht="18" customHeight="1" x14ac:dyDescent="0.25">
      <c r="A515" s="29" t="s">
        <v>45</v>
      </c>
      <c r="B515" s="50"/>
      <c r="C515" s="51">
        <v>2</v>
      </c>
      <c r="D515" s="51">
        <v>2</v>
      </c>
      <c r="E515" s="42"/>
      <c r="F515" s="42">
        <v>2</v>
      </c>
      <c r="G515" s="42">
        <v>2</v>
      </c>
      <c r="H515" s="42"/>
      <c r="I515" s="42">
        <v>2</v>
      </c>
      <c r="J515" s="42"/>
      <c r="K515" s="42"/>
      <c r="L515" s="42"/>
      <c r="M515" s="42"/>
      <c r="N515" s="42">
        <v>3000</v>
      </c>
      <c r="O515" s="42"/>
      <c r="P515" s="42"/>
      <c r="Q515" s="44">
        <v>3000</v>
      </c>
      <c r="R515" s="45">
        <v>1500</v>
      </c>
    </row>
    <row r="516" spans="1:18" s="2" customFormat="1" ht="18" customHeight="1" x14ac:dyDescent="0.25">
      <c r="A516" s="29" t="s">
        <v>75</v>
      </c>
      <c r="B516" s="50"/>
      <c r="C516" s="51">
        <v>3</v>
      </c>
      <c r="D516" s="51">
        <v>3</v>
      </c>
      <c r="E516" s="42"/>
      <c r="F516" s="42">
        <v>3</v>
      </c>
      <c r="G516" s="42">
        <v>3</v>
      </c>
      <c r="H516" s="42">
        <v>1</v>
      </c>
      <c r="I516" s="42">
        <v>2</v>
      </c>
      <c r="J516" s="42"/>
      <c r="K516" s="42"/>
      <c r="L516" s="42"/>
      <c r="M516" s="42"/>
      <c r="N516" s="42">
        <v>2000</v>
      </c>
      <c r="O516" s="42">
        <v>1000</v>
      </c>
      <c r="P516" s="42"/>
      <c r="Q516" s="44">
        <v>1000</v>
      </c>
      <c r="R516" s="45">
        <v>1000</v>
      </c>
    </row>
    <row r="517" spans="1:18" s="2" customFormat="1" ht="18" customHeight="1" x14ac:dyDescent="0.25">
      <c r="A517" s="29" t="s">
        <v>91</v>
      </c>
      <c r="B517" s="50"/>
      <c r="C517" s="51">
        <v>2</v>
      </c>
      <c r="D517" s="51">
        <v>2</v>
      </c>
      <c r="E517" s="42"/>
      <c r="F517" s="42">
        <v>2</v>
      </c>
      <c r="G517" s="42">
        <v>2</v>
      </c>
      <c r="H517" s="42"/>
      <c r="I517" s="42"/>
      <c r="J517" s="42">
        <v>2</v>
      </c>
      <c r="K517" s="42"/>
      <c r="L517" s="42"/>
      <c r="M517" s="42"/>
      <c r="N517" s="42"/>
      <c r="O517" s="42"/>
      <c r="P517" s="42"/>
      <c r="Q517" s="44"/>
      <c r="R517" s="45"/>
    </row>
    <row r="518" spans="1:18" s="2" customFormat="1" ht="18" customHeight="1" x14ac:dyDescent="0.25">
      <c r="A518" s="29" t="s">
        <v>103</v>
      </c>
      <c r="B518" s="50"/>
      <c r="C518" s="51"/>
      <c r="D518" s="51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4"/>
      <c r="R518" s="45"/>
    </row>
    <row r="519" spans="1:18" s="2" customFormat="1" ht="18" customHeight="1" x14ac:dyDescent="0.25">
      <c r="A519" s="29" t="s">
        <v>69</v>
      </c>
      <c r="B519" s="50"/>
      <c r="C519" s="51"/>
      <c r="D519" s="51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4"/>
      <c r="R519" s="45"/>
    </row>
    <row r="520" spans="1:18" s="2" customFormat="1" ht="18" customHeight="1" x14ac:dyDescent="0.25">
      <c r="A520" s="29" t="s">
        <v>104</v>
      </c>
      <c r="B520" s="50"/>
      <c r="C520" s="51"/>
      <c r="D520" s="51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4"/>
      <c r="R520" s="45"/>
    </row>
    <row r="521" spans="1:18" s="2" customFormat="1" ht="18" customHeight="1" x14ac:dyDescent="0.25">
      <c r="A521" s="29" t="s">
        <v>105</v>
      </c>
      <c r="B521" s="50"/>
      <c r="C521" s="51"/>
      <c r="D521" s="51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4"/>
      <c r="R521" s="45"/>
    </row>
    <row r="522" spans="1:18" s="2" customFormat="1" ht="18" customHeight="1" x14ac:dyDescent="0.25">
      <c r="A522" s="29" t="s">
        <v>30</v>
      </c>
      <c r="B522" s="50"/>
      <c r="C522" s="51"/>
      <c r="D522" s="51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4"/>
      <c r="R522" s="45"/>
    </row>
    <row r="523" spans="1:18" s="2" customFormat="1" ht="18" customHeight="1" x14ac:dyDescent="0.25">
      <c r="A523" s="29" t="s">
        <v>31</v>
      </c>
      <c r="B523" s="50"/>
      <c r="C523" s="51"/>
      <c r="D523" s="51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4"/>
      <c r="R523" s="45"/>
    </row>
    <row r="524" spans="1:18" s="2" customFormat="1" ht="18" customHeight="1" x14ac:dyDescent="0.25">
      <c r="A524" s="29" t="s">
        <v>32</v>
      </c>
      <c r="B524" s="50"/>
      <c r="C524" s="51"/>
      <c r="D524" s="51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4"/>
      <c r="R524" s="45"/>
    </row>
    <row r="525" spans="1:18" s="2" customFormat="1" ht="18" customHeight="1" x14ac:dyDescent="0.25">
      <c r="A525" s="29" t="s">
        <v>74</v>
      </c>
      <c r="B525" s="50"/>
      <c r="C525" s="51"/>
      <c r="D525" s="51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4"/>
      <c r="R525" s="45"/>
    </row>
    <row r="526" spans="1:18" s="2" customFormat="1" ht="18" customHeight="1" x14ac:dyDescent="0.25">
      <c r="A526" s="29" t="s">
        <v>56</v>
      </c>
      <c r="B526" s="50"/>
      <c r="C526" s="51"/>
      <c r="D526" s="51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4"/>
      <c r="R526" s="45"/>
    </row>
    <row r="527" spans="1:18" s="2" customFormat="1" ht="18" customHeight="1" x14ac:dyDescent="0.25">
      <c r="A527" s="29" t="s">
        <v>57</v>
      </c>
      <c r="B527" s="50"/>
      <c r="C527" s="51">
        <v>4</v>
      </c>
      <c r="D527" s="51">
        <v>4</v>
      </c>
      <c r="E527" s="42"/>
      <c r="F527" s="42">
        <v>4</v>
      </c>
      <c r="G527" s="42">
        <v>4</v>
      </c>
      <c r="H527" s="42"/>
      <c r="I527" s="42">
        <v>4</v>
      </c>
      <c r="J527" s="42"/>
      <c r="K527" s="42"/>
      <c r="L527" s="42"/>
      <c r="M527" s="42"/>
      <c r="N527" s="42">
        <v>2500</v>
      </c>
      <c r="O527" s="42"/>
      <c r="P527" s="42"/>
      <c r="Q527" s="44">
        <v>2500</v>
      </c>
      <c r="R527" s="45">
        <v>2500</v>
      </c>
    </row>
    <row r="528" spans="1:18" ht="18" customHeight="1" x14ac:dyDescent="0.25">
      <c r="A528" s="29" t="s">
        <v>58</v>
      </c>
      <c r="B528" s="50"/>
      <c r="C528" s="51">
        <v>2</v>
      </c>
      <c r="D528" s="51">
        <v>2</v>
      </c>
      <c r="E528" s="42"/>
      <c r="F528" s="42">
        <v>2</v>
      </c>
      <c r="G528" s="42">
        <v>2</v>
      </c>
      <c r="H528" s="42">
        <v>1</v>
      </c>
      <c r="I528" s="42">
        <v>1</v>
      </c>
      <c r="J528" s="42"/>
      <c r="K528" s="42"/>
      <c r="L528" s="42"/>
      <c r="M528" s="42"/>
      <c r="N528" s="42">
        <v>500</v>
      </c>
      <c r="O528" s="42"/>
      <c r="P528" s="42"/>
      <c r="Q528" s="44">
        <v>500</v>
      </c>
      <c r="R528" s="45">
        <v>500</v>
      </c>
    </row>
    <row r="529" spans="1:19" ht="18" customHeight="1" x14ac:dyDescent="0.25">
      <c r="A529" s="29" t="s">
        <v>59</v>
      </c>
      <c r="B529" s="50"/>
      <c r="C529" s="51">
        <v>13</v>
      </c>
      <c r="D529" s="51">
        <v>13</v>
      </c>
      <c r="E529" s="42"/>
      <c r="F529" s="42">
        <v>13</v>
      </c>
      <c r="G529" s="42">
        <v>13</v>
      </c>
      <c r="H529" s="42"/>
      <c r="I529" s="42">
        <v>12</v>
      </c>
      <c r="J529" s="42">
        <v>1</v>
      </c>
      <c r="K529" s="42"/>
      <c r="L529" s="42">
        <v>1</v>
      </c>
      <c r="M529" s="42"/>
      <c r="N529" s="42">
        <v>20000</v>
      </c>
      <c r="O529" s="42">
        <v>16000</v>
      </c>
      <c r="P529" s="42">
        <v>1000</v>
      </c>
      <c r="Q529" s="44">
        <v>4000</v>
      </c>
      <c r="R529" s="45">
        <v>3000</v>
      </c>
    </row>
    <row r="530" spans="1:19" ht="18" customHeight="1" x14ac:dyDescent="0.25">
      <c r="A530" s="29" t="s">
        <v>106</v>
      </c>
      <c r="B530" s="50"/>
      <c r="C530" s="51"/>
      <c r="D530" s="51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4"/>
      <c r="R530" s="45"/>
    </row>
    <row r="531" spans="1:19" ht="18" customHeight="1" x14ac:dyDescent="0.25">
      <c r="A531" s="29" t="s">
        <v>60</v>
      </c>
      <c r="B531" s="50"/>
      <c r="C531" s="51"/>
      <c r="D531" s="51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4"/>
      <c r="R531" s="45"/>
    </row>
    <row r="532" spans="1:19" ht="18" customHeight="1" x14ac:dyDescent="0.25">
      <c r="A532" s="29" t="s">
        <v>61</v>
      </c>
      <c r="B532" s="50"/>
      <c r="C532" s="51"/>
      <c r="D532" s="51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4"/>
      <c r="R532" s="45"/>
    </row>
    <row r="533" spans="1:19" ht="18" customHeight="1" x14ac:dyDescent="0.25">
      <c r="A533" s="29" t="s">
        <v>70</v>
      </c>
      <c r="B533" s="50"/>
      <c r="C533" s="51">
        <v>87</v>
      </c>
      <c r="D533" s="51">
        <v>87</v>
      </c>
      <c r="E533" s="42"/>
      <c r="F533" s="42">
        <v>87</v>
      </c>
      <c r="G533" s="42">
        <v>87</v>
      </c>
      <c r="H533" s="42"/>
      <c r="I533" s="42">
        <v>86</v>
      </c>
      <c r="J533" s="42"/>
      <c r="K533" s="42">
        <v>1</v>
      </c>
      <c r="L533" s="42"/>
      <c r="M533" s="42"/>
      <c r="N533" s="42">
        <v>313000</v>
      </c>
      <c r="O533" s="42">
        <v>39000</v>
      </c>
      <c r="P533" s="42">
        <v>30000</v>
      </c>
      <c r="Q533" s="42">
        <v>274000</v>
      </c>
      <c r="R533" s="42">
        <v>240000</v>
      </c>
      <c r="S533" s="60"/>
    </row>
    <row r="534" spans="1:19" ht="18" customHeight="1" x14ac:dyDescent="0.25">
      <c r="A534" s="29" t="s">
        <v>107</v>
      </c>
      <c r="B534" s="50"/>
      <c r="C534" s="51"/>
      <c r="D534" s="51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3"/>
    </row>
    <row r="535" spans="1:19" ht="18" customHeight="1" x14ac:dyDescent="0.25">
      <c r="A535" s="29" t="s">
        <v>71</v>
      </c>
      <c r="B535" s="50"/>
      <c r="C535" s="51"/>
      <c r="D535" s="51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4"/>
      <c r="R535" s="45"/>
    </row>
    <row r="536" spans="1:19" ht="18" customHeight="1" x14ac:dyDescent="0.25">
      <c r="A536" s="29" t="s">
        <v>72</v>
      </c>
      <c r="B536" s="50"/>
      <c r="C536" s="51"/>
      <c r="D536" s="51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4"/>
      <c r="R536" s="45"/>
    </row>
    <row r="537" spans="1:19" ht="18" customHeight="1" x14ac:dyDescent="0.25">
      <c r="A537" s="29" t="s">
        <v>73</v>
      </c>
      <c r="B537" s="50"/>
      <c r="C537" s="51">
        <v>1</v>
      </c>
      <c r="D537" s="51">
        <v>1</v>
      </c>
      <c r="E537" s="42"/>
      <c r="F537" s="42">
        <v>1</v>
      </c>
      <c r="G537" s="42">
        <v>1</v>
      </c>
      <c r="H537" s="42"/>
      <c r="I537" s="42">
        <v>1</v>
      </c>
      <c r="J537" s="42"/>
      <c r="K537" s="42"/>
      <c r="L537" s="42"/>
      <c r="M537" s="42"/>
      <c r="N537" s="42">
        <v>1000</v>
      </c>
      <c r="O537" s="42"/>
      <c r="P537" s="42"/>
      <c r="Q537" s="44">
        <v>1000</v>
      </c>
      <c r="R537" s="45">
        <v>1000</v>
      </c>
    </row>
    <row r="538" spans="1:19" ht="18" customHeight="1" x14ac:dyDescent="0.25">
      <c r="A538" s="29" t="s">
        <v>89</v>
      </c>
      <c r="B538" s="50"/>
      <c r="C538" s="51"/>
      <c r="D538" s="51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4"/>
      <c r="R538" s="45"/>
    </row>
    <row r="539" spans="1:19" ht="18" customHeight="1" x14ac:dyDescent="0.25">
      <c r="A539" s="29" t="s">
        <v>93</v>
      </c>
      <c r="B539" s="50"/>
      <c r="C539" s="51"/>
      <c r="D539" s="51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4"/>
      <c r="R539" s="45"/>
    </row>
    <row r="540" spans="1:19" ht="18" customHeight="1" x14ac:dyDescent="0.25">
      <c r="A540" s="29" t="s">
        <v>94</v>
      </c>
      <c r="B540" s="50"/>
      <c r="C540" s="51"/>
      <c r="D540" s="51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4"/>
      <c r="R540" s="45"/>
    </row>
    <row r="541" spans="1:19" ht="18" customHeight="1" x14ac:dyDescent="0.25">
      <c r="A541" s="29" t="s">
        <v>108</v>
      </c>
      <c r="B541" s="50"/>
      <c r="C541" s="51"/>
      <c r="D541" s="51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4"/>
      <c r="R541" s="45"/>
    </row>
    <row r="542" spans="1:19" ht="18" customHeight="1" x14ac:dyDescent="0.25">
      <c r="A542" s="29" t="s">
        <v>33</v>
      </c>
      <c r="B542" s="50"/>
      <c r="C542" s="51"/>
      <c r="D542" s="51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4"/>
      <c r="R542" s="45"/>
    </row>
    <row r="543" spans="1:19" ht="18" customHeight="1" x14ac:dyDescent="0.25">
      <c r="A543" s="29" t="s">
        <v>36</v>
      </c>
      <c r="B543" s="50"/>
      <c r="C543" s="51"/>
      <c r="D543" s="51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4"/>
      <c r="R543" s="45"/>
    </row>
    <row r="544" spans="1:19" ht="18" customHeight="1" x14ac:dyDescent="0.25">
      <c r="A544" s="29" t="s">
        <v>62</v>
      </c>
      <c r="B544" s="50"/>
      <c r="C544" s="51"/>
      <c r="D544" s="51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4"/>
      <c r="R544" s="45"/>
    </row>
    <row r="545" spans="1:18" ht="18" customHeight="1" x14ac:dyDescent="0.25">
      <c r="A545" s="29" t="s">
        <v>34</v>
      </c>
      <c r="B545" s="50"/>
      <c r="C545" s="51"/>
      <c r="D545" s="51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4"/>
      <c r="R545" s="45"/>
    </row>
    <row r="546" spans="1:18" ht="18" customHeight="1" thickBot="1" x14ac:dyDescent="0.3">
      <c r="A546" s="30" t="s">
        <v>7</v>
      </c>
      <c r="B546" s="52">
        <v>26</v>
      </c>
      <c r="C546" s="53">
        <f>C511+C512+C513+C514+C515+C516+C517+C518+C519+C520+C521+C522+C523+C524+C525+C526+C527+C528+C529+C530+C531+C532+C533+C534+C535+C536+C537+C538+C539+C540+C541+C542+C543+C544+C545</f>
        <v>259</v>
      </c>
      <c r="D546" s="53">
        <f t="shared" ref="D546:R546" si="51">D511+D512+D513+D514+D515+D516+D517+D518+D519+D520+D521+D522+D523+D524+D525+D526+D527+D528+D529+D530+D531+D532+D533+D534+D535+D536+D537+D538+D539+D540+D541+D542+D543+D544+D545</f>
        <v>231</v>
      </c>
      <c r="E546" s="53">
        <f t="shared" si="51"/>
        <v>28</v>
      </c>
      <c r="F546" s="53">
        <f t="shared" si="51"/>
        <v>259</v>
      </c>
      <c r="G546" s="53">
        <f t="shared" si="51"/>
        <v>258</v>
      </c>
      <c r="H546" s="53">
        <f t="shared" si="51"/>
        <v>2</v>
      </c>
      <c r="I546" s="53">
        <f t="shared" si="51"/>
        <v>249</v>
      </c>
      <c r="J546" s="53">
        <f t="shared" si="51"/>
        <v>4</v>
      </c>
      <c r="K546" s="53">
        <f t="shared" si="51"/>
        <v>2</v>
      </c>
      <c r="L546" s="53">
        <f t="shared" si="51"/>
        <v>1</v>
      </c>
      <c r="M546" s="53">
        <f t="shared" si="51"/>
        <v>0</v>
      </c>
      <c r="N546" s="53">
        <f t="shared" si="51"/>
        <v>494500</v>
      </c>
      <c r="O546" s="53">
        <f t="shared" si="51"/>
        <v>143500</v>
      </c>
      <c r="P546" s="53">
        <f t="shared" si="51"/>
        <v>59000</v>
      </c>
      <c r="Q546" s="53">
        <f t="shared" si="51"/>
        <v>351000</v>
      </c>
      <c r="R546" s="53">
        <f t="shared" si="51"/>
        <v>298500</v>
      </c>
    </row>
    <row r="547" spans="1:18" ht="18" customHeight="1" x14ac:dyDescent="0.25">
      <c r="A547" s="66"/>
      <c r="B547" s="67"/>
      <c r="C547" s="67"/>
      <c r="D547" s="67"/>
      <c r="E547" s="68"/>
      <c r="F547" s="68"/>
      <c r="G547" s="68"/>
      <c r="H547" s="68"/>
      <c r="I547" s="68"/>
      <c r="J547" s="68"/>
      <c r="K547" s="68"/>
      <c r="L547" s="68"/>
      <c r="M547" s="68"/>
      <c r="N547" s="68"/>
      <c r="O547" s="68"/>
      <c r="P547" s="68"/>
      <c r="Q547" s="69"/>
      <c r="R547" s="69"/>
    </row>
    <row r="548" spans="1:18" s="2" customFormat="1" ht="18" customHeight="1" x14ac:dyDescent="0.3">
      <c r="A548" s="57" t="s">
        <v>22</v>
      </c>
      <c r="B548" s="54"/>
      <c r="C548" s="54"/>
      <c r="D548" s="54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14"/>
      <c r="R548" s="14"/>
    </row>
    <row r="549" spans="1:18" s="2" customFormat="1" ht="18" customHeight="1" thickBot="1" x14ac:dyDescent="0.35">
      <c r="A549" s="57"/>
      <c r="B549" s="54"/>
      <c r="C549" s="54"/>
      <c r="D549" s="54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14"/>
      <c r="R549" s="14"/>
    </row>
    <row r="550" spans="1:18" s="2" customFormat="1" ht="18" customHeight="1" x14ac:dyDescent="0.25">
      <c r="A550" s="32" t="s">
        <v>27</v>
      </c>
      <c r="B550" s="48"/>
      <c r="C550" s="49">
        <v>34</v>
      </c>
      <c r="D550" s="49">
        <v>13</v>
      </c>
      <c r="E550" s="41">
        <v>21</v>
      </c>
      <c r="F550" s="41">
        <v>34</v>
      </c>
      <c r="G550" s="41">
        <v>34</v>
      </c>
      <c r="H550" s="41"/>
      <c r="I550" s="41">
        <v>22</v>
      </c>
      <c r="J550" s="41"/>
      <c r="K550" s="41">
        <v>2</v>
      </c>
      <c r="L550" s="41"/>
      <c r="M550" s="41"/>
      <c r="N550" s="41">
        <v>57000</v>
      </c>
      <c r="O550" s="41">
        <v>47000</v>
      </c>
      <c r="P550" s="41">
        <v>24000</v>
      </c>
      <c r="Q550" s="41">
        <v>10000</v>
      </c>
      <c r="R550" s="41">
        <v>10000</v>
      </c>
    </row>
    <row r="551" spans="1:18" s="2" customFormat="1" ht="18" customHeight="1" x14ac:dyDescent="0.25">
      <c r="A551" s="33" t="s">
        <v>54</v>
      </c>
      <c r="B551" s="50"/>
      <c r="C551" s="51"/>
      <c r="D551" s="51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4"/>
      <c r="R551" s="45"/>
    </row>
    <row r="552" spans="1:18" s="2" customFormat="1" ht="18" customHeight="1" x14ac:dyDescent="0.25">
      <c r="A552" s="29" t="s">
        <v>28</v>
      </c>
      <c r="B552" s="50"/>
      <c r="C552" s="51">
        <v>1</v>
      </c>
      <c r="D552" s="51"/>
      <c r="E552" s="42">
        <v>1</v>
      </c>
      <c r="F552" s="42">
        <v>1</v>
      </c>
      <c r="G552" s="42">
        <v>1</v>
      </c>
      <c r="H552" s="42"/>
      <c r="I552" s="42">
        <v>1</v>
      </c>
      <c r="J552" s="42"/>
      <c r="K552" s="42"/>
      <c r="L552" s="42"/>
      <c r="M552" s="42"/>
      <c r="N552" s="42">
        <v>3000</v>
      </c>
      <c r="O552" s="42">
        <v>3000</v>
      </c>
      <c r="P552" s="42">
        <v>3000</v>
      </c>
      <c r="Q552" s="44"/>
      <c r="R552" s="45"/>
    </row>
    <row r="553" spans="1:18" s="2" customFormat="1" ht="18" customHeight="1" x14ac:dyDescent="0.25">
      <c r="A553" s="29" t="s">
        <v>29</v>
      </c>
      <c r="B553" s="50"/>
      <c r="C553" s="51">
        <v>79</v>
      </c>
      <c r="D553" s="51">
        <v>58</v>
      </c>
      <c r="E553" s="42">
        <v>21</v>
      </c>
      <c r="F553" s="42">
        <v>79</v>
      </c>
      <c r="G553" s="42">
        <v>79</v>
      </c>
      <c r="H553" s="42"/>
      <c r="I553" s="42">
        <v>63</v>
      </c>
      <c r="J553" s="42"/>
      <c r="K553" s="42">
        <v>5</v>
      </c>
      <c r="L553" s="42"/>
      <c r="M553" s="42"/>
      <c r="N553" s="42">
        <v>36500</v>
      </c>
      <c r="O553" s="42">
        <v>25500</v>
      </c>
      <c r="P553" s="42">
        <v>10000</v>
      </c>
      <c r="Q553" s="42">
        <v>11000</v>
      </c>
      <c r="R553" s="42">
        <v>11000</v>
      </c>
    </row>
    <row r="554" spans="1:18" s="2" customFormat="1" ht="18" customHeight="1" x14ac:dyDescent="0.25">
      <c r="A554" s="29" t="s">
        <v>45</v>
      </c>
      <c r="B554" s="50"/>
      <c r="C554" s="51">
        <v>2</v>
      </c>
      <c r="D554" s="51"/>
      <c r="E554" s="42">
        <v>2</v>
      </c>
      <c r="F554" s="42">
        <v>2</v>
      </c>
      <c r="G554" s="42">
        <v>2</v>
      </c>
      <c r="H554" s="42"/>
      <c r="I554" s="42">
        <v>1</v>
      </c>
      <c r="J554" s="42">
        <v>1</v>
      </c>
      <c r="K554" s="42"/>
      <c r="L554" s="42"/>
      <c r="M554" s="42"/>
      <c r="N554" s="42">
        <v>1500</v>
      </c>
      <c r="O554" s="42">
        <v>1500</v>
      </c>
      <c r="P554" s="42">
        <v>1500</v>
      </c>
      <c r="Q554" s="44"/>
      <c r="R554" s="45"/>
    </row>
    <row r="555" spans="1:18" s="2" customFormat="1" ht="18" customHeight="1" x14ac:dyDescent="0.25">
      <c r="A555" s="29" t="s">
        <v>75</v>
      </c>
      <c r="B555" s="50"/>
      <c r="C555" s="51">
        <v>9</v>
      </c>
      <c r="D555" s="51"/>
      <c r="E555" s="42">
        <v>9</v>
      </c>
      <c r="F555" s="42">
        <v>9</v>
      </c>
      <c r="G555" s="42">
        <v>9</v>
      </c>
      <c r="H555" s="42">
        <v>1</v>
      </c>
      <c r="I555" s="42">
        <v>8</v>
      </c>
      <c r="J555" s="42"/>
      <c r="K555" s="42"/>
      <c r="L555" s="42"/>
      <c r="M555" s="42"/>
      <c r="N555" s="42">
        <v>9000</v>
      </c>
      <c r="O555" s="42">
        <v>9000</v>
      </c>
      <c r="P555" s="42">
        <v>9000</v>
      </c>
      <c r="Q555" s="44"/>
      <c r="R555" s="45"/>
    </row>
    <row r="556" spans="1:18" s="2" customFormat="1" ht="18" customHeight="1" x14ac:dyDescent="0.25">
      <c r="A556" s="29" t="s">
        <v>91</v>
      </c>
      <c r="B556" s="50"/>
      <c r="C556" s="51"/>
      <c r="D556" s="51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4"/>
      <c r="R556" s="45"/>
    </row>
    <row r="557" spans="1:18" s="2" customFormat="1" ht="18" customHeight="1" x14ac:dyDescent="0.25">
      <c r="A557" s="29" t="s">
        <v>103</v>
      </c>
      <c r="B557" s="50"/>
      <c r="C557" s="51"/>
      <c r="D557" s="51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4"/>
      <c r="R557" s="45"/>
    </row>
    <row r="558" spans="1:18" s="2" customFormat="1" ht="18" customHeight="1" x14ac:dyDescent="0.25">
      <c r="A558" s="29" t="s">
        <v>69</v>
      </c>
      <c r="B558" s="50"/>
      <c r="C558" s="51"/>
      <c r="D558" s="51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4"/>
      <c r="R558" s="45"/>
    </row>
    <row r="559" spans="1:18" s="2" customFormat="1" ht="18" customHeight="1" x14ac:dyDescent="0.25">
      <c r="A559" s="29" t="s">
        <v>104</v>
      </c>
      <c r="B559" s="50"/>
      <c r="C559" s="51"/>
      <c r="D559" s="51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4"/>
      <c r="R559" s="45"/>
    </row>
    <row r="560" spans="1:18" s="2" customFormat="1" ht="18" customHeight="1" x14ac:dyDescent="0.25">
      <c r="A560" s="29" t="s">
        <v>105</v>
      </c>
      <c r="B560" s="50"/>
      <c r="C560" s="51"/>
      <c r="D560" s="51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4"/>
      <c r="R560" s="45"/>
    </row>
    <row r="561" spans="1:18" s="2" customFormat="1" ht="18" customHeight="1" x14ac:dyDescent="0.25">
      <c r="A561" s="29" t="s">
        <v>30</v>
      </c>
      <c r="B561" s="50"/>
      <c r="C561" s="51"/>
      <c r="D561" s="51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4"/>
      <c r="R561" s="45"/>
    </row>
    <row r="562" spans="1:18" s="2" customFormat="1" ht="18" customHeight="1" x14ac:dyDescent="0.25">
      <c r="A562" s="29" t="s">
        <v>31</v>
      </c>
      <c r="B562" s="50"/>
      <c r="C562" s="51">
        <v>1</v>
      </c>
      <c r="D562" s="51"/>
      <c r="E562" s="42">
        <v>1</v>
      </c>
      <c r="F562" s="42">
        <v>1</v>
      </c>
      <c r="G562" s="42">
        <v>1</v>
      </c>
      <c r="H562" s="42"/>
      <c r="I562" s="42">
        <v>1</v>
      </c>
      <c r="J562" s="42"/>
      <c r="K562" s="42"/>
      <c r="L562" s="42"/>
      <c r="M562" s="42"/>
      <c r="N562" s="42">
        <v>1500</v>
      </c>
      <c r="O562" s="42">
        <v>1500</v>
      </c>
      <c r="P562" s="42">
        <v>1500</v>
      </c>
      <c r="Q562" s="44"/>
      <c r="R562" s="45"/>
    </row>
    <row r="563" spans="1:18" s="2" customFormat="1" ht="18" customHeight="1" x14ac:dyDescent="0.25">
      <c r="A563" s="29" t="s">
        <v>32</v>
      </c>
      <c r="B563" s="50"/>
      <c r="C563" s="51"/>
      <c r="D563" s="51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4"/>
      <c r="R563" s="45"/>
    </row>
    <row r="564" spans="1:18" ht="18" customHeight="1" x14ac:dyDescent="0.25">
      <c r="A564" s="29" t="s">
        <v>74</v>
      </c>
      <c r="B564" s="50"/>
      <c r="C564" s="51"/>
      <c r="D564" s="51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4"/>
      <c r="R564" s="45"/>
    </row>
    <row r="565" spans="1:18" ht="18" customHeight="1" x14ac:dyDescent="0.25">
      <c r="A565" s="29" t="s">
        <v>56</v>
      </c>
      <c r="B565" s="50"/>
      <c r="C565" s="51"/>
      <c r="D565" s="51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4"/>
      <c r="R565" s="45"/>
    </row>
    <row r="566" spans="1:18" ht="18" customHeight="1" x14ac:dyDescent="0.25">
      <c r="A566" s="29" t="s">
        <v>57</v>
      </c>
      <c r="B566" s="50"/>
      <c r="C566" s="51"/>
      <c r="D566" s="51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4"/>
      <c r="R566" s="45"/>
    </row>
    <row r="567" spans="1:18" ht="18" customHeight="1" x14ac:dyDescent="0.25">
      <c r="A567" s="29" t="s">
        <v>58</v>
      </c>
      <c r="B567" s="50"/>
      <c r="C567" s="51">
        <v>7</v>
      </c>
      <c r="D567" s="51"/>
      <c r="E567" s="42">
        <v>7</v>
      </c>
      <c r="F567" s="42">
        <v>7</v>
      </c>
      <c r="G567" s="42">
        <v>7</v>
      </c>
      <c r="H567" s="42">
        <v>4</v>
      </c>
      <c r="I567" s="42">
        <v>3</v>
      </c>
      <c r="J567" s="42"/>
      <c r="K567" s="42"/>
      <c r="L567" s="42"/>
      <c r="M567" s="42"/>
      <c r="N567" s="42">
        <v>1500</v>
      </c>
      <c r="O567" s="42">
        <v>1500</v>
      </c>
      <c r="P567" s="42">
        <v>1500</v>
      </c>
      <c r="Q567" s="44"/>
      <c r="R567" s="45"/>
    </row>
    <row r="568" spans="1:18" ht="18" customHeight="1" x14ac:dyDescent="0.25">
      <c r="A568" s="29" t="s">
        <v>59</v>
      </c>
      <c r="B568" s="50"/>
      <c r="C568" s="51"/>
      <c r="D568" s="51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4"/>
      <c r="R568" s="45"/>
    </row>
    <row r="569" spans="1:18" ht="18" customHeight="1" x14ac:dyDescent="0.25">
      <c r="A569" s="29" t="s">
        <v>106</v>
      </c>
      <c r="B569" s="50"/>
      <c r="C569" s="51"/>
      <c r="D569" s="51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4"/>
      <c r="R569" s="45"/>
    </row>
    <row r="570" spans="1:18" ht="18" customHeight="1" x14ac:dyDescent="0.25">
      <c r="A570" s="29" t="s">
        <v>60</v>
      </c>
      <c r="B570" s="50"/>
      <c r="C570" s="51"/>
      <c r="D570" s="51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4"/>
      <c r="R570" s="45"/>
    </row>
    <row r="571" spans="1:18" ht="18" customHeight="1" x14ac:dyDescent="0.25">
      <c r="A571" s="29" t="s">
        <v>61</v>
      </c>
      <c r="B571" s="50"/>
      <c r="C571" s="51"/>
      <c r="D571" s="51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4"/>
      <c r="R571" s="45"/>
    </row>
    <row r="572" spans="1:18" ht="18" customHeight="1" x14ac:dyDescent="0.25">
      <c r="A572" s="29" t="s">
        <v>70</v>
      </c>
      <c r="B572" s="50"/>
      <c r="C572" s="51"/>
      <c r="D572" s="51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</row>
    <row r="573" spans="1:18" ht="18" customHeight="1" x14ac:dyDescent="0.25">
      <c r="A573" s="29" t="s">
        <v>107</v>
      </c>
      <c r="B573" s="50"/>
      <c r="C573" s="51"/>
      <c r="D573" s="51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3"/>
    </row>
    <row r="574" spans="1:18" ht="18" customHeight="1" x14ac:dyDescent="0.25">
      <c r="A574" s="29" t="s">
        <v>71</v>
      </c>
      <c r="B574" s="50"/>
      <c r="C574" s="51">
        <v>3</v>
      </c>
      <c r="D574" s="51">
        <v>1</v>
      </c>
      <c r="E574" s="42">
        <v>2</v>
      </c>
      <c r="F574" s="42">
        <v>3</v>
      </c>
      <c r="G574" s="42">
        <v>3</v>
      </c>
      <c r="H574" s="42"/>
      <c r="I574" s="42">
        <v>1</v>
      </c>
      <c r="J574" s="42">
        <v>1</v>
      </c>
      <c r="K574" s="42">
        <v>1</v>
      </c>
      <c r="L574" s="42"/>
      <c r="M574" s="42"/>
      <c r="N574" s="42">
        <v>2000</v>
      </c>
      <c r="O574" s="42"/>
      <c r="P574" s="42"/>
      <c r="Q574" s="44">
        <v>2000</v>
      </c>
      <c r="R574" s="45">
        <v>2000</v>
      </c>
    </row>
    <row r="575" spans="1:18" ht="18" customHeight="1" x14ac:dyDescent="0.25">
      <c r="A575" s="29" t="s">
        <v>72</v>
      </c>
      <c r="B575" s="50"/>
      <c r="C575" s="51"/>
      <c r="D575" s="51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4"/>
      <c r="R575" s="45"/>
    </row>
    <row r="576" spans="1:18" ht="18" customHeight="1" x14ac:dyDescent="0.25">
      <c r="A576" s="29" t="s">
        <v>73</v>
      </c>
      <c r="B576" s="50"/>
      <c r="C576" s="51">
        <v>1</v>
      </c>
      <c r="D576" s="51"/>
      <c r="E576" s="42">
        <v>1</v>
      </c>
      <c r="F576" s="42">
        <v>1</v>
      </c>
      <c r="G576" s="42">
        <v>1</v>
      </c>
      <c r="H576" s="42"/>
      <c r="I576" s="42">
        <v>1</v>
      </c>
      <c r="J576" s="42"/>
      <c r="K576" s="42"/>
      <c r="L576" s="42"/>
      <c r="M576" s="42"/>
      <c r="N576" s="42">
        <v>1000</v>
      </c>
      <c r="O576" s="42"/>
      <c r="P576" s="42"/>
      <c r="Q576" s="44">
        <v>1000</v>
      </c>
      <c r="R576" s="45">
        <v>1000</v>
      </c>
    </row>
    <row r="577" spans="1:18" ht="18" customHeight="1" x14ac:dyDescent="0.25">
      <c r="A577" s="29" t="s">
        <v>89</v>
      </c>
      <c r="B577" s="50"/>
      <c r="C577" s="51"/>
      <c r="D577" s="51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4"/>
      <c r="R577" s="45"/>
    </row>
    <row r="578" spans="1:18" ht="18" customHeight="1" x14ac:dyDescent="0.25">
      <c r="A578" s="29" t="s">
        <v>93</v>
      </c>
      <c r="B578" s="50"/>
      <c r="C578" s="51"/>
      <c r="D578" s="51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4"/>
      <c r="R578" s="45"/>
    </row>
    <row r="579" spans="1:18" ht="18" customHeight="1" x14ac:dyDescent="0.25">
      <c r="A579" s="29" t="s">
        <v>94</v>
      </c>
      <c r="B579" s="50"/>
      <c r="C579" s="51">
        <v>1</v>
      </c>
      <c r="D579" s="51"/>
      <c r="E579" s="42">
        <v>1</v>
      </c>
      <c r="F579" s="42">
        <v>1</v>
      </c>
      <c r="G579" s="42">
        <v>1</v>
      </c>
      <c r="H579" s="42"/>
      <c r="I579" s="42">
        <v>1</v>
      </c>
      <c r="J579" s="42"/>
      <c r="K579" s="42"/>
      <c r="L579" s="42"/>
      <c r="M579" s="42"/>
      <c r="N579" s="42">
        <v>2000</v>
      </c>
      <c r="O579" s="42">
        <v>2000</v>
      </c>
      <c r="P579" s="42">
        <v>2000</v>
      </c>
      <c r="Q579" s="44"/>
      <c r="R579" s="45"/>
    </row>
    <row r="580" spans="1:18" ht="18" customHeight="1" x14ac:dyDescent="0.25">
      <c r="A580" s="29" t="s">
        <v>108</v>
      </c>
      <c r="B580" s="50"/>
      <c r="C580" s="51"/>
      <c r="D580" s="51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4"/>
      <c r="R580" s="45"/>
    </row>
    <row r="581" spans="1:18" ht="18" customHeight="1" x14ac:dyDescent="0.25">
      <c r="A581" s="29" t="s">
        <v>33</v>
      </c>
      <c r="B581" s="50"/>
      <c r="C581" s="51"/>
      <c r="D581" s="51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4"/>
      <c r="R581" s="45"/>
    </row>
    <row r="582" spans="1:18" ht="18" customHeight="1" x14ac:dyDescent="0.25">
      <c r="A582" s="29" t="s">
        <v>36</v>
      </c>
      <c r="B582" s="50"/>
      <c r="C582" s="51"/>
      <c r="D582" s="51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4"/>
      <c r="R582" s="45"/>
    </row>
    <row r="583" spans="1:18" s="2" customFormat="1" ht="18" customHeight="1" x14ac:dyDescent="0.25">
      <c r="A583" s="29" t="s">
        <v>62</v>
      </c>
      <c r="B583" s="50"/>
      <c r="C583" s="51"/>
      <c r="D583" s="51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4"/>
      <c r="R583" s="45"/>
    </row>
    <row r="584" spans="1:18" s="2" customFormat="1" ht="18" customHeight="1" x14ac:dyDescent="0.25">
      <c r="A584" s="29" t="s">
        <v>34</v>
      </c>
      <c r="B584" s="50"/>
      <c r="C584" s="51">
        <v>2</v>
      </c>
      <c r="D584" s="51"/>
      <c r="E584" s="42">
        <v>2</v>
      </c>
      <c r="F584" s="42">
        <v>2</v>
      </c>
      <c r="G584" s="42">
        <v>2</v>
      </c>
      <c r="H584" s="42"/>
      <c r="I584" s="42">
        <v>2</v>
      </c>
      <c r="J584" s="42"/>
      <c r="K584" s="42"/>
      <c r="L584" s="42"/>
      <c r="M584" s="42"/>
      <c r="N584" s="42">
        <v>4000</v>
      </c>
      <c r="O584" s="42">
        <v>4000</v>
      </c>
      <c r="P584" s="42">
        <v>4000</v>
      </c>
      <c r="Q584" s="44">
        <v>2000</v>
      </c>
      <c r="R584" s="45">
        <v>2000</v>
      </c>
    </row>
    <row r="585" spans="1:18" s="2" customFormat="1" ht="18" customHeight="1" thickBot="1" x14ac:dyDescent="0.3">
      <c r="A585" s="30" t="s">
        <v>7</v>
      </c>
      <c r="B585" s="52">
        <v>24</v>
      </c>
      <c r="C585" s="53">
        <f>C550+C551+C552+C553+C554+C555+C556+C557+C558+C559+C560+C561+C562+C563+C564+C565+C566+C567+C568+C569+C570+C571+C572+C573+C574+C575+C576+C577+C578+C579+C580+C581+C582+C583+C584</f>
        <v>140</v>
      </c>
      <c r="D585" s="53">
        <f t="shared" ref="D585:R585" si="52">D550+D551+D552+D553+D554+D555+D556+D557+D558+D559+D560+D561+D562+D563+D564+D565+D566+D567+D568+D569+D570+D571+D572+D573+D574+D575+D576+D577+D578+D579+D580+D581+D582+D583+D584</f>
        <v>72</v>
      </c>
      <c r="E585" s="53">
        <f t="shared" si="52"/>
        <v>68</v>
      </c>
      <c r="F585" s="53">
        <f t="shared" si="52"/>
        <v>140</v>
      </c>
      <c r="G585" s="53">
        <f t="shared" si="52"/>
        <v>140</v>
      </c>
      <c r="H585" s="53">
        <f t="shared" si="52"/>
        <v>5</v>
      </c>
      <c r="I585" s="53">
        <f t="shared" si="52"/>
        <v>104</v>
      </c>
      <c r="J585" s="53">
        <f t="shared" si="52"/>
        <v>2</v>
      </c>
      <c r="K585" s="53">
        <f t="shared" si="52"/>
        <v>8</v>
      </c>
      <c r="L585" s="53">
        <f t="shared" si="52"/>
        <v>0</v>
      </c>
      <c r="M585" s="53">
        <f t="shared" si="52"/>
        <v>0</v>
      </c>
      <c r="N585" s="53">
        <f t="shared" si="52"/>
        <v>119000</v>
      </c>
      <c r="O585" s="53">
        <f t="shared" si="52"/>
        <v>95000</v>
      </c>
      <c r="P585" s="53">
        <f t="shared" si="52"/>
        <v>56500</v>
      </c>
      <c r="Q585" s="53">
        <f t="shared" si="52"/>
        <v>26000</v>
      </c>
      <c r="R585" s="53">
        <f t="shared" si="52"/>
        <v>26000</v>
      </c>
    </row>
    <row r="586" spans="1:18" s="2" customFormat="1" ht="18" customHeight="1" x14ac:dyDescent="0.25">
      <c r="A586" s="66"/>
      <c r="B586" s="67"/>
      <c r="C586" s="67"/>
      <c r="D586" s="67"/>
      <c r="E586" s="68"/>
      <c r="F586" s="68"/>
      <c r="G586" s="68"/>
      <c r="H586" s="68"/>
      <c r="I586" s="68"/>
      <c r="J586" s="68"/>
      <c r="K586" s="68"/>
      <c r="L586" s="68"/>
      <c r="M586" s="68"/>
      <c r="N586" s="68"/>
      <c r="O586" s="68"/>
      <c r="P586" s="68"/>
      <c r="Q586" s="69"/>
      <c r="R586" s="69"/>
    </row>
    <row r="587" spans="1:18" s="2" customFormat="1" ht="18" customHeight="1" x14ac:dyDescent="0.3">
      <c r="A587" s="57" t="s">
        <v>23</v>
      </c>
      <c r="B587" s="54"/>
      <c r="C587" s="54"/>
      <c r="D587" s="54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14"/>
      <c r="R587" s="14"/>
    </row>
    <row r="588" spans="1:18" s="2" customFormat="1" ht="18" customHeight="1" thickBot="1" x14ac:dyDescent="0.35">
      <c r="A588" s="57"/>
      <c r="B588" s="54"/>
      <c r="C588" s="54"/>
      <c r="D588" s="54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14"/>
      <c r="R588" s="14"/>
    </row>
    <row r="589" spans="1:18" s="2" customFormat="1" ht="18" customHeight="1" x14ac:dyDescent="0.25">
      <c r="A589" s="32" t="s">
        <v>27</v>
      </c>
      <c r="B589" s="48"/>
      <c r="C589" s="49">
        <v>23</v>
      </c>
      <c r="D589" s="49">
        <v>9</v>
      </c>
      <c r="E589" s="41">
        <v>14</v>
      </c>
      <c r="F589" s="41">
        <v>22</v>
      </c>
      <c r="G589" s="41">
        <v>22</v>
      </c>
      <c r="H589" s="41"/>
      <c r="I589" s="41">
        <v>16</v>
      </c>
      <c r="J589" s="41"/>
      <c r="K589" s="41">
        <v>6</v>
      </c>
      <c r="L589" s="41"/>
      <c r="M589" s="41"/>
      <c r="N589" s="41">
        <v>32000</v>
      </c>
      <c r="O589" s="41">
        <v>26000</v>
      </c>
      <c r="P589" s="41">
        <v>24000</v>
      </c>
      <c r="Q589" s="41">
        <v>6000</v>
      </c>
      <c r="R589" s="41">
        <v>6000</v>
      </c>
    </row>
    <row r="590" spans="1:18" s="2" customFormat="1" ht="18" customHeight="1" x14ac:dyDescent="0.25">
      <c r="A590" s="33" t="s">
        <v>54</v>
      </c>
      <c r="B590" s="50"/>
      <c r="C590" s="51"/>
      <c r="D590" s="51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4"/>
      <c r="R590" s="45"/>
    </row>
    <row r="591" spans="1:18" s="2" customFormat="1" ht="18" customHeight="1" x14ac:dyDescent="0.25">
      <c r="A591" s="29" t="s">
        <v>28</v>
      </c>
      <c r="B591" s="50"/>
      <c r="C591" s="51"/>
      <c r="D591" s="51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4"/>
      <c r="R591" s="45"/>
    </row>
    <row r="592" spans="1:18" s="2" customFormat="1" ht="18" customHeight="1" x14ac:dyDescent="0.25">
      <c r="A592" s="29" t="s">
        <v>29</v>
      </c>
      <c r="B592" s="50"/>
      <c r="C592" s="51">
        <v>79</v>
      </c>
      <c r="D592" s="51">
        <v>74</v>
      </c>
      <c r="E592" s="42">
        <v>5</v>
      </c>
      <c r="F592" s="42">
        <v>78</v>
      </c>
      <c r="G592" s="42">
        <v>78</v>
      </c>
      <c r="H592" s="42"/>
      <c r="I592" s="42">
        <v>62</v>
      </c>
      <c r="J592" s="42"/>
      <c r="K592" s="42">
        <v>16</v>
      </c>
      <c r="L592" s="42"/>
      <c r="M592" s="42"/>
      <c r="N592" s="42">
        <v>38850</v>
      </c>
      <c r="O592" s="42">
        <v>28701.35</v>
      </c>
      <c r="P592" s="42">
        <v>2800</v>
      </c>
      <c r="Q592" s="42">
        <v>10148.65</v>
      </c>
      <c r="R592" s="42">
        <v>9500</v>
      </c>
    </row>
    <row r="593" spans="1:18" s="2" customFormat="1" ht="18" customHeight="1" x14ac:dyDescent="0.25">
      <c r="A593" s="29" t="s">
        <v>45</v>
      </c>
      <c r="B593" s="50"/>
      <c r="C593" s="51"/>
      <c r="D593" s="51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4"/>
      <c r="R593" s="45"/>
    </row>
    <row r="594" spans="1:18" s="2" customFormat="1" ht="18" customHeight="1" x14ac:dyDescent="0.25">
      <c r="A594" s="29" t="s">
        <v>75</v>
      </c>
      <c r="B594" s="50"/>
      <c r="C594" s="51">
        <v>2</v>
      </c>
      <c r="D594" s="51">
        <v>2</v>
      </c>
      <c r="E594" s="42"/>
      <c r="F594" s="42">
        <v>2</v>
      </c>
      <c r="G594" s="42">
        <v>2</v>
      </c>
      <c r="H594" s="42"/>
      <c r="I594" s="42">
        <v>2</v>
      </c>
      <c r="J594" s="42"/>
      <c r="K594" s="42"/>
      <c r="L594" s="42"/>
      <c r="M594" s="42"/>
      <c r="N594" s="42">
        <v>2000</v>
      </c>
      <c r="O594" s="42">
        <v>2000</v>
      </c>
      <c r="P594" s="42"/>
      <c r="Q594" s="44"/>
      <c r="R594" s="45"/>
    </row>
    <row r="595" spans="1:18" s="2" customFormat="1" ht="18" customHeight="1" x14ac:dyDescent="0.25">
      <c r="A595" s="29" t="s">
        <v>91</v>
      </c>
      <c r="B595" s="50"/>
      <c r="C595" s="51"/>
      <c r="D595" s="51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4"/>
      <c r="R595" s="45"/>
    </row>
    <row r="596" spans="1:18" s="2" customFormat="1" ht="18" customHeight="1" x14ac:dyDescent="0.25">
      <c r="A596" s="29" t="s">
        <v>103</v>
      </c>
      <c r="B596" s="50"/>
      <c r="C596" s="51"/>
      <c r="D596" s="51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4"/>
      <c r="R596" s="45"/>
    </row>
    <row r="597" spans="1:18" s="2" customFormat="1" ht="18" customHeight="1" x14ac:dyDescent="0.25">
      <c r="A597" s="29" t="s">
        <v>69</v>
      </c>
      <c r="B597" s="50"/>
      <c r="C597" s="51"/>
      <c r="D597" s="51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4"/>
      <c r="R597" s="45"/>
    </row>
    <row r="598" spans="1:18" s="2" customFormat="1" ht="18" customHeight="1" x14ac:dyDescent="0.25">
      <c r="A598" s="29" t="s">
        <v>104</v>
      </c>
      <c r="B598" s="50"/>
      <c r="C598" s="51"/>
      <c r="D598" s="51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4"/>
      <c r="R598" s="45"/>
    </row>
    <row r="599" spans="1:18" s="2" customFormat="1" ht="18" customHeight="1" x14ac:dyDescent="0.25">
      <c r="A599" s="29" t="s">
        <v>105</v>
      </c>
      <c r="B599" s="50"/>
      <c r="C599" s="51"/>
      <c r="D599" s="51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4"/>
      <c r="R599" s="45"/>
    </row>
    <row r="600" spans="1:18" ht="18" customHeight="1" x14ac:dyDescent="0.25">
      <c r="A600" s="29" t="s">
        <v>30</v>
      </c>
      <c r="B600" s="50"/>
      <c r="C600" s="51"/>
      <c r="D600" s="51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4"/>
      <c r="R600" s="45"/>
    </row>
    <row r="601" spans="1:18" ht="18" customHeight="1" x14ac:dyDescent="0.25">
      <c r="A601" s="29" t="s">
        <v>31</v>
      </c>
      <c r="B601" s="50"/>
      <c r="C601" s="51">
        <v>4</v>
      </c>
      <c r="D601" s="51">
        <v>4</v>
      </c>
      <c r="E601" s="42"/>
      <c r="F601" s="42">
        <v>3</v>
      </c>
      <c r="G601" s="42">
        <v>3</v>
      </c>
      <c r="H601" s="42"/>
      <c r="I601" s="42">
        <v>3</v>
      </c>
      <c r="J601" s="42"/>
      <c r="K601" s="42"/>
      <c r="L601" s="42"/>
      <c r="M601" s="42"/>
      <c r="N601" s="42">
        <v>4500</v>
      </c>
      <c r="O601" s="42">
        <v>3000</v>
      </c>
      <c r="P601" s="42"/>
      <c r="Q601" s="44">
        <v>1500</v>
      </c>
      <c r="R601" s="45">
        <v>1500</v>
      </c>
    </row>
    <row r="602" spans="1:18" ht="18" customHeight="1" x14ac:dyDescent="0.25">
      <c r="A602" s="29" t="s">
        <v>32</v>
      </c>
      <c r="B602" s="50"/>
      <c r="C602" s="51"/>
      <c r="D602" s="51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4"/>
      <c r="R602" s="45"/>
    </row>
    <row r="603" spans="1:18" ht="18" customHeight="1" x14ac:dyDescent="0.25">
      <c r="A603" s="29" t="s">
        <v>74</v>
      </c>
      <c r="B603" s="50"/>
      <c r="C603" s="51"/>
      <c r="D603" s="51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4"/>
      <c r="R603" s="45"/>
    </row>
    <row r="604" spans="1:18" ht="18" customHeight="1" x14ac:dyDescent="0.25">
      <c r="A604" s="29" t="s">
        <v>56</v>
      </c>
      <c r="B604" s="50"/>
      <c r="C604" s="51"/>
      <c r="D604" s="51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4"/>
      <c r="R604" s="45"/>
    </row>
    <row r="605" spans="1:18" ht="18" customHeight="1" x14ac:dyDescent="0.25">
      <c r="A605" s="29" t="s">
        <v>57</v>
      </c>
      <c r="B605" s="50"/>
      <c r="C605" s="51"/>
      <c r="D605" s="51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4"/>
      <c r="R605" s="45"/>
    </row>
    <row r="606" spans="1:18" ht="18" customHeight="1" x14ac:dyDescent="0.25">
      <c r="A606" s="29" t="s">
        <v>58</v>
      </c>
      <c r="B606" s="50"/>
      <c r="C606" s="51"/>
      <c r="D606" s="51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4"/>
      <c r="R606" s="45"/>
    </row>
    <row r="607" spans="1:18" ht="18" customHeight="1" x14ac:dyDescent="0.25">
      <c r="A607" s="29" t="s">
        <v>59</v>
      </c>
      <c r="B607" s="50"/>
      <c r="C607" s="51"/>
      <c r="D607" s="51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4"/>
      <c r="R607" s="45"/>
    </row>
    <row r="608" spans="1:18" ht="18" customHeight="1" x14ac:dyDescent="0.25">
      <c r="A608" s="29" t="s">
        <v>106</v>
      </c>
      <c r="B608" s="50"/>
      <c r="C608" s="51"/>
      <c r="D608" s="51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4"/>
      <c r="R608" s="45"/>
    </row>
    <row r="609" spans="1:18" ht="18" customHeight="1" x14ac:dyDescent="0.25">
      <c r="A609" s="29" t="s">
        <v>60</v>
      </c>
      <c r="B609" s="50"/>
      <c r="C609" s="51"/>
      <c r="D609" s="51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4"/>
      <c r="R609" s="45"/>
    </row>
    <row r="610" spans="1:18" ht="18" customHeight="1" x14ac:dyDescent="0.25">
      <c r="A610" s="29" t="s">
        <v>61</v>
      </c>
      <c r="B610" s="50"/>
      <c r="C610" s="51"/>
      <c r="D610" s="51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4"/>
      <c r="R610" s="45"/>
    </row>
    <row r="611" spans="1:18" ht="18" customHeight="1" x14ac:dyDescent="0.25">
      <c r="A611" s="29" t="s">
        <v>70</v>
      </c>
      <c r="B611" s="50"/>
      <c r="C611" s="51">
        <v>10</v>
      </c>
      <c r="D611" s="51">
        <v>10</v>
      </c>
      <c r="E611" s="42"/>
      <c r="F611" s="42">
        <v>8</v>
      </c>
      <c r="G611" s="42">
        <v>8</v>
      </c>
      <c r="H611" s="42"/>
      <c r="I611" s="42">
        <v>8</v>
      </c>
      <c r="J611" s="42"/>
      <c r="K611" s="42"/>
      <c r="L611" s="42"/>
      <c r="M611" s="42"/>
      <c r="N611" s="42">
        <v>24000</v>
      </c>
      <c r="O611" s="42">
        <v>12000</v>
      </c>
      <c r="P611" s="42"/>
      <c r="Q611" s="42">
        <v>12000</v>
      </c>
      <c r="R611" s="42">
        <v>9000</v>
      </c>
    </row>
    <row r="612" spans="1:18" ht="18" customHeight="1" x14ac:dyDescent="0.25">
      <c r="A612" s="29" t="s">
        <v>107</v>
      </c>
      <c r="B612" s="50"/>
      <c r="C612" s="51"/>
      <c r="D612" s="51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3"/>
    </row>
    <row r="613" spans="1:18" ht="18" customHeight="1" x14ac:dyDescent="0.25">
      <c r="A613" s="29" t="s">
        <v>71</v>
      </c>
      <c r="B613" s="50"/>
      <c r="C613" s="51">
        <v>4</v>
      </c>
      <c r="D613" s="51"/>
      <c r="E613" s="42">
        <v>4</v>
      </c>
      <c r="F613" s="42">
        <v>4</v>
      </c>
      <c r="G613" s="42">
        <v>4</v>
      </c>
      <c r="H613" s="42"/>
      <c r="I613" s="42">
        <v>3</v>
      </c>
      <c r="J613" s="42"/>
      <c r="K613" s="42">
        <v>1</v>
      </c>
      <c r="L613" s="42"/>
      <c r="M613" s="42"/>
      <c r="N613" s="42">
        <v>6000</v>
      </c>
      <c r="O613" s="42">
        <v>4000</v>
      </c>
      <c r="P613" s="42"/>
      <c r="Q613" s="44">
        <v>2000</v>
      </c>
      <c r="R613" s="45">
        <v>2000</v>
      </c>
    </row>
    <row r="614" spans="1:18" ht="18" customHeight="1" x14ac:dyDescent="0.25">
      <c r="A614" s="29" t="s">
        <v>72</v>
      </c>
      <c r="B614" s="50"/>
      <c r="C614" s="51"/>
      <c r="D614" s="51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4"/>
      <c r="R614" s="45"/>
    </row>
    <row r="615" spans="1:18" ht="18" customHeight="1" x14ac:dyDescent="0.25">
      <c r="A615" s="29" t="s">
        <v>73</v>
      </c>
      <c r="B615" s="50"/>
      <c r="C615" s="51">
        <v>1</v>
      </c>
      <c r="D615" s="51">
        <v>1</v>
      </c>
      <c r="E615" s="42"/>
      <c r="F615" s="42">
        <v>1</v>
      </c>
      <c r="G615" s="42">
        <v>1</v>
      </c>
      <c r="H615" s="42"/>
      <c r="I615" s="42">
        <v>1</v>
      </c>
      <c r="J615" s="42"/>
      <c r="K615" s="42"/>
      <c r="L615" s="42"/>
      <c r="M615" s="42"/>
      <c r="N615" s="42">
        <v>40000</v>
      </c>
      <c r="O615" s="42">
        <v>40000</v>
      </c>
      <c r="P615" s="42">
        <v>40000</v>
      </c>
      <c r="Q615" s="44"/>
      <c r="R615" s="45"/>
    </row>
    <row r="616" spans="1:18" ht="18" customHeight="1" x14ac:dyDescent="0.25">
      <c r="A616" s="29" t="s">
        <v>89</v>
      </c>
      <c r="B616" s="50"/>
      <c r="C616" s="51"/>
      <c r="D616" s="51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4"/>
      <c r="R616" s="45"/>
    </row>
    <row r="617" spans="1:18" ht="18" customHeight="1" x14ac:dyDescent="0.25">
      <c r="A617" s="29" t="s">
        <v>93</v>
      </c>
      <c r="B617" s="50"/>
      <c r="C617" s="51"/>
      <c r="D617" s="51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4"/>
      <c r="R617" s="45"/>
    </row>
    <row r="618" spans="1:18" ht="18" customHeight="1" x14ac:dyDescent="0.25">
      <c r="A618" s="29" t="s">
        <v>94</v>
      </c>
      <c r="B618" s="50"/>
      <c r="C618" s="51"/>
      <c r="D618" s="51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4"/>
      <c r="R618" s="45"/>
    </row>
    <row r="619" spans="1:18" s="2" customFormat="1" ht="18" customHeight="1" x14ac:dyDescent="0.25">
      <c r="A619" s="29" t="s">
        <v>108</v>
      </c>
      <c r="B619" s="50"/>
      <c r="C619" s="51"/>
      <c r="D619" s="51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4"/>
      <c r="R619" s="45"/>
    </row>
    <row r="620" spans="1:18" s="2" customFormat="1" ht="18" customHeight="1" x14ac:dyDescent="0.25">
      <c r="A620" s="29" t="s">
        <v>33</v>
      </c>
      <c r="B620" s="50"/>
      <c r="C620" s="51"/>
      <c r="D620" s="51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4"/>
      <c r="R620" s="45"/>
    </row>
    <row r="621" spans="1:18" s="2" customFormat="1" ht="18" customHeight="1" x14ac:dyDescent="0.25">
      <c r="A621" s="29" t="s">
        <v>36</v>
      </c>
      <c r="B621" s="50"/>
      <c r="C621" s="51"/>
      <c r="D621" s="51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4"/>
      <c r="R621" s="45"/>
    </row>
    <row r="622" spans="1:18" s="2" customFormat="1" ht="18" customHeight="1" x14ac:dyDescent="0.25">
      <c r="A622" s="29" t="s">
        <v>62</v>
      </c>
      <c r="B622" s="50"/>
      <c r="C622" s="51"/>
      <c r="D622" s="51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4"/>
      <c r="R622" s="45"/>
    </row>
    <row r="623" spans="1:18" s="2" customFormat="1" ht="18" customHeight="1" x14ac:dyDescent="0.25">
      <c r="A623" s="29" t="s">
        <v>34</v>
      </c>
      <c r="B623" s="50"/>
      <c r="C623" s="51"/>
      <c r="D623" s="51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4"/>
      <c r="R623" s="45"/>
    </row>
    <row r="624" spans="1:18" s="2" customFormat="1" ht="18" customHeight="1" thickBot="1" x14ac:dyDescent="0.3">
      <c r="A624" s="30" t="s">
        <v>7</v>
      </c>
      <c r="B624" s="52">
        <v>29</v>
      </c>
      <c r="C624" s="53">
        <f>C589+C590+C591+C592+C593+C594+C595+C596+C597+C598+C599+C600+C601+C602+C603+C604+C605+C606+C607+C608+C609+C610+C611+C612+C613+C614+C615+C616+C617+C618+C619+C620+C621+C622+C623</f>
        <v>123</v>
      </c>
      <c r="D624" s="53">
        <f t="shared" ref="D624:R624" si="53">D589+D590+D591+D592+D593+D594+D595+D596+D597+D598+D599+D600+D601+D602+D603+D604+D605+D606+D607+D608+D609+D610+D611+D612+D613+D614+D615+D616+D617+D618+D619+D620+D621+D622+D623</f>
        <v>100</v>
      </c>
      <c r="E624" s="53">
        <f t="shared" si="53"/>
        <v>23</v>
      </c>
      <c r="F624" s="53">
        <f t="shared" si="53"/>
        <v>118</v>
      </c>
      <c r="G624" s="53">
        <f t="shared" si="53"/>
        <v>118</v>
      </c>
      <c r="H624" s="53">
        <f t="shared" si="53"/>
        <v>0</v>
      </c>
      <c r="I624" s="53">
        <f t="shared" si="53"/>
        <v>95</v>
      </c>
      <c r="J624" s="53">
        <f t="shared" si="53"/>
        <v>0</v>
      </c>
      <c r="K624" s="53">
        <f t="shared" si="53"/>
        <v>23</v>
      </c>
      <c r="L624" s="53">
        <f t="shared" si="53"/>
        <v>0</v>
      </c>
      <c r="M624" s="53">
        <f t="shared" si="53"/>
        <v>0</v>
      </c>
      <c r="N624" s="53">
        <f t="shared" si="53"/>
        <v>147350</v>
      </c>
      <c r="O624" s="53">
        <f t="shared" si="53"/>
        <v>115701.35</v>
      </c>
      <c r="P624" s="53">
        <f t="shared" si="53"/>
        <v>66800</v>
      </c>
      <c r="Q624" s="53">
        <f t="shared" si="53"/>
        <v>31648.65</v>
      </c>
      <c r="R624" s="53">
        <f t="shared" si="53"/>
        <v>28000</v>
      </c>
    </row>
    <row r="625" spans="1:18" s="2" customFormat="1" ht="18" customHeight="1" x14ac:dyDescent="0.25">
      <c r="A625" s="66"/>
      <c r="B625" s="67"/>
      <c r="C625" s="67"/>
      <c r="D625" s="67"/>
      <c r="E625" s="68"/>
      <c r="F625" s="68"/>
      <c r="G625" s="68"/>
      <c r="H625" s="68"/>
      <c r="I625" s="68"/>
      <c r="J625" s="68"/>
      <c r="K625" s="68"/>
      <c r="L625" s="68"/>
      <c r="M625" s="68"/>
      <c r="N625" s="68"/>
      <c r="O625" s="68"/>
      <c r="P625" s="68"/>
      <c r="Q625" s="69"/>
      <c r="R625" s="69"/>
    </row>
    <row r="626" spans="1:18" s="2" customFormat="1" ht="18" customHeight="1" x14ac:dyDescent="0.3">
      <c r="A626" s="57" t="s">
        <v>24</v>
      </c>
      <c r="B626" s="54"/>
      <c r="C626" s="54"/>
      <c r="D626" s="54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14"/>
      <c r="R626" s="14"/>
    </row>
    <row r="627" spans="1:18" s="2" customFormat="1" ht="18" customHeight="1" thickBot="1" x14ac:dyDescent="0.35">
      <c r="A627" s="57"/>
      <c r="B627" s="54"/>
      <c r="C627" s="54"/>
      <c r="D627" s="54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14"/>
      <c r="R627" s="14"/>
    </row>
    <row r="628" spans="1:18" s="2" customFormat="1" ht="18" customHeight="1" x14ac:dyDescent="0.25">
      <c r="A628" s="32" t="s">
        <v>27</v>
      </c>
      <c r="B628" s="48"/>
      <c r="C628" s="49">
        <v>1</v>
      </c>
      <c r="D628" s="49"/>
      <c r="E628" s="41"/>
      <c r="F628" s="41">
        <v>1</v>
      </c>
      <c r="G628" s="41"/>
      <c r="H628" s="41"/>
      <c r="I628" s="41">
        <v>1</v>
      </c>
      <c r="J628" s="41"/>
      <c r="K628" s="41"/>
      <c r="L628" s="41"/>
      <c r="M628" s="41"/>
      <c r="N628" s="41">
        <v>2000</v>
      </c>
      <c r="O628" s="41">
        <v>2000</v>
      </c>
      <c r="P628" s="41"/>
      <c r="Q628" s="41"/>
      <c r="R628" s="41"/>
    </row>
    <row r="629" spans="1:18" s="2" customFormat="1" ht="18" customHeight="1" x14ac:dyDescent="0.25">
      <c r="A629" s="33" t="s">
        <v>54</v>
      </c>
      <c r="B629" s="50"/>
      <c r="C629" s="51"/>
      <c r="D629" s="51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4"/>
      <c r="R629" s="45"/>
    </row>
    <row r="630" spans="1:18" s="2" customFormat="1" ht="18" customHeight="1" x14ac:dyDescent="0.25">
      <c r="A630" s="29" t="s">
        <v>28</v>
      </c>
      <c r="B630" s="50"/>
      <c r="C630" s="51"/>
      <c r="D630" s="51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4"/>
      <c r="R630" s="45"/>
    </row>
    <row r="631" spans="1:18" s="2" customFormat="1" ht="18" customHeight="1" x14ac:dyDescent="0.25">
      <c r="A631" s="29" t="s">
        <v>29</v>
      </c>
      <c r="B631" s="50"/>
      <c r="C631" s="51">
        <v>14</v>
      </c>
      <c r="D631" s="51"/>
      <c r="E631" s="42"/>
      <c r="F631" s="42">
        <v>14</v>
      </c>
      <c r="G631" s="42">
        <v>14</v>
      </c>
      <c r="H631" s="42"/>
      <c r="I631" s="42">
        <v>14</v>
      </c>
      <c r="J631" s="42"/>
      <c r="K631" s="42"/>
      <c r="L631" s="42"/>
      <c r="M631" s="42"/>
      <c r="N631" s="42">
        <v>9000</v>
      </c>
      <c r="O631" s="42">
        <v>7000</v>
      </c>
      <c r="P631" s="42">
        <v>500</v>
      </c>
      <c r="Q631" s="42"/>
      <c r="R631" s="42">
        <v>2000</v>
      </c>
    </row>
    <row r="632" spans="1:18" s="2" customFormat="1" ht="18" customHeight="1" x14ac:dyDescent="0.25">
      <c r="A632" s="29" t="s">
        <v>45</v>
      </c>
      <c r="B632" s="50"/>
      <c r="C632" s="51"/>
      <c r="D632" s="51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4"/>
      <c r="R632" s="45"/>
    </row>
    <row r="633" spans="1:18" s="2" customFormat="1" ht="18" customHeight="1" x14ac:dyDescent="0.25">
      <c r="A633" s="29" t="s">
        <v>75</v>
      </c>
      <c r="B633" s="50"/>
      <c r="C633" s="51">
        <v>4</v>
      </c>
      <c r="D633" s="51"/>
      <c r="E633" s="42"/>
      <c r="F633" s="42">
        <v>4</v>
      </c>
      <c r="G633" s="42">
        <v>4</v>
      </c>
      <c r="H633" s="42">
        <v>4</v>
      </c>
      <c r="I633" s="42"/>
      <c r="J633" s="42"/>
      <c r="K633" s="42"/>
      <c r="L633" s="42"/>
      <c r="M633" s="42"/>
      <c r="N633" s="42"/>
      <c r="O633" s="42"/>
      <c r="P633" s="42"/>
      <c r="Q633" s="44"/>
      <c r="R633" s="45"/>
    </row>
    <row r="634" spans="1:18" s="2" customFormat="1" ht="18" customHeight="1" x14ac:dyDescent="0.25">
      <c r="A634" s="29" t="s">
        <v>91</v>
      </c>
      <c r="B634" s="50"/>
      <c r="C634" s="51"/>
      <c r="D634" s="51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4"/>
      <c r="R634" s="45"/>
    </row>
    <row r="635" spans="1:18" s="2" customFormat="1" ht="18" customHeight="1" x14ac:dyDescent="0.25">
      <c r="A635" s="29" t="s">
        <v>103</v>
      </c>
      <c r="B635" s="50"/>
      <c r="C635" s="51"/>
      <c r="D635" s="51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4"/>
      <c r="R635" s="45"/>
    </row>
    <row r="636" spans="1:18" ht="18" customHeight="1" x14ac:dyDescent="0.25">
      <c r="A636" s="29" t="s">
        <v>69</v>
      </c>
      <c r="B636" s="50"/>
      <c r="C636" s="51"/>
      <c r="D636" s="51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4"/>
      <c r="R636" s="45"/>
    </row>
    <row r="637" spans="1:18" ht="18" customHeight="1" x14ac:dyDescent="0.25">
      <c r="A637" s="29" t="s">
        <v>104</v>
      </c>
      <c r="B637" s="50"/>
      <c r="C637" s="51"/>
      <c r="D637" s="51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4"/>
      <c r="R637" s="45"/>
    </row>
    <row r="638" spans="1:18" ht="18" customHeight="1" x14ac:dyDescent="0.25">
      <c r="A638" s="29" t="s">
        <v>105</v>
      </c>
      <c r="B638" s="50"/>
      <c r="C638" s="51"/>
      <c r="D638" s="51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4"/>
      <c r="R638" s="45"/>
    </row>
    <row r="639" spans="1:18" ht="18" customHeight="1" x14ac:dyDescent="0.25">
      <c r="A639" s="29" t="s">
        <v>30</v>
      </c>
      <c r="B639" s="50"/>
      <c r="C639" s="51"/>
      <c r="D639" s="51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4"/>
      <c r="R639" s="45"/>
    </row>
    <row r="640" spans="1:18" ht="18" customHeight="1" x14ac:dyDescent="0.25">
      <c r="A640" s="29" t="s">
        <v>31</v>
      </c>
      <c r="B640" s="50"/>
      <c r="C640" s="51">
        <v>2</v>
      </c>
      <c r="D640" s="51"/>
      <c r="E640" s="42"/>
      <c r="F640" s="42">
        <v>2</v>
      </c>
      <c r="G640" s="42">
        <v>2</v>
      </c>
      <c r="H640" s="42"/>
      <c r="I640" s="42">
        <v>2</v>
      </c>
      <c r="J640" s="42"/>
      <c r="K640" s="42"/>
      <c r="L640" s="42"/>
      <c r="M640" s="42"/>
      <c r="N640" s="42">
        <v>1000</v>
      </c>
      <c r="O640" s="42">
        <v>1000</v>
      </c>
      <c r="P640" s="42">
        <v>1000</v>
      </c>
      <c r="Q640" s="44"/>
      <c r="R640" s="45"/>
    </row>
    <row r="641" spans="1:19" ht="18" customHeight="1" x14ac:dyDescent="0.25">
      <c r="A641" s="29" t="s">
        <v>32</v>
      </c>
      <c r="B641" s="50"/>
      <c r="C641" s="51"/>
      <c r="D641" s="51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4"/>
      <c r="R641" s="45"/>
    </row>
    <row r="642" spans="1:19" ht="18" customHeight="1" x14ac:dyDescent="0.25">
      <c r="A642" s="29" t="s">
        <v>74</v>
      </c>
      <c r="B642" s="50"/>
      <c r="C642" s="51">
        <v>1</v>
      </c>
      <c r="D642" s="51"/>
      <c r="E642" s="42"/>
      <c r="F642" s="42">
        <v>1</v>
      </c>
      <c r="G642" s="42">
        <v>1</v>
      </c>
      <c r="H642" s="42"/>
      <c r="I642" s="42">
        <v>1</v>
      </c>
      <c r="J642" s="42"/>
      <c r="K642" s="42"/>
      <c r="L642" s="42"/>
      <c r="M642" s="42"/>
      <c r="N642" s="42">
        <v>5000</v>
      </c>
      <c r="O642" s="42">
        <v>5000</v>
      </c>
      <c r="P642" s="42"/>
      <c r="Q642" s="44"/>
      <c r="R642" s="45"/>
    </row>
    <row r="643" spans="1:19" ht="18" customHeight="1" x14ac:dyDescent="0.25">
      <c r="A643" s="29" t="s">
        <v>56</v>
      </c>
      <c r="B643" s="50"/>
      <c r="C643" s="51"/>
      <c r="D643" s="51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4"/>
      <c r="R643" s="45"/>
    </row>
    <row r="644" spans="1:19" ht="18" customHeight="1" x14ac:dyDescent="0.25">
      <c r="A644" s="29" t="s">
        <v>57</v>
      </c>
      <c r="B644" s="50"/>
      <c r="C644" s="51">
        <v>1</v>
      </c>
      <c r="D644" s="51">
        <v>1</v>
      </c>
      <c r="E644" s="42"/>
      <c r="F644" s="42">
        <v>1</v>
      </c>
      <c r="G644" s="42">
        <v>1</v>
      </c>
      <c r="H644" s="42"/>
      <c r="I644" s="42">
        <v>1</v>
      </c>
      <c r="J644" s="42"/>
      <c r="K644" s="42"/>
      <c r="L644" s="42"/>
      <c r="M644" s="42"/>
      <c r="N644" s="42">
        <v>500</v>
      </c>
      <c r="O644" s="42">
        <v>500</v>
      </c>
      <c r="P644" s="42"/>
      <c r="Q644" s="44"/>
      <c r="R644" s="45">
        <v>500</v>
      </c>
    </row>
    <row r="645" spans="1:19" ht="18" customHeight="1" x14ac:dyDescent="0.25">
      <c r="A645" s="29" t="s">
        <v>58</v>
      </c>
      <c r="B645" s="50"/>
      <c r="C645" s="51"/>
      <c r="D645" s="51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4"/>
      <c r="R645" s="45"/>
    </row>
    <row r="646" spans="1:19" ht="18" customHeight="1" x14ac:dyDescent="0.25">
      <c r="A646" s="29" t="s">
        <v>59</v>
      </c>
      <c r="B646" s="50"/>
      <c r="C646" s="51"/>
      <c r="D646" s="51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4"/>
      <c r="R646" s="45"/>
    </row>
    <row r="647" spans="1:19" ht="18" customHeight="1" x14ac:dyDescent="0.3">
      <c r="A647" s="29" t="s">
        <v>106</v>
      </c>
      <c r="B647" s="50"/>
      <c r="C647" s="51"/>
      <c r="D647" s="51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4"/>
      <c r="R647" s="45"/>
      <c r="S647" s="34"/>
    </row>
    <row r="648" spans="1:19" ht="18" customHeight="1" x14ac:dyDescent="0.25">
      <c r="A648" s="29" t="s">
        <v>60</v>
      </c>
      <c r="B648" s="50"/>
      <c r="C648" s="51"/>
      <c r="D648" s="51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4"/>
      <c r="R648" s="45"/>
    </row>
    <row r="649" spans="1:19" ht="18" customHeight="1" x14ac:dyDescent="0.25">
      <c r="A649" s="29" t="s">
        <v>61</v>
      </c>
      <c r="B649" s="50"/>
      <c r="C649" s="51"/>
      <c r="D649" s="51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4"/>
      <c r="R649" s="45"/>
    </row>
    <row r="650" spans="1:19" ht="18" customHeight="1" x14ac:dyDescent="0.25">
      <c r="A650" s="29" t="s">
        <v>70</v>
      </c>
      <c r="B650" s="50"/>
      <c r="C650" s="51">
        <v>246</v>
      </c>
      <c r="D650" s="51">
        <v>246</v>
      </c>
      <c r="E650" s="42"/>
      <c r="F650" s="42">
        <v>246</v>
      </c>
      <c r="G650" s="42">
        <v>246</v>
      </c>
      <c r="H650" s="42"/>
      <c r="I650" s="42">
        <v>246</v>
      </c>
      <c r="J650" s="42"/>
      <c r="K650" s="42"/>
      <c r="L650" s="42">
        <v>12</v>
      </c>
      <c r="M650" s="42"/>
      <c r="N650" s="42">
        <v>711000</v>
      </c>
      <c r="O650" s="42">
        <v>319300</v>
      </c>
      <c r="P650" s="42">
        <v>171000</v>
      </c>
      <c r="Q650" s="42">
        <v>393700</v>
      </c>
      <c r="R650" s="42">
        <v>391700</v>
      </c>
    </row>
    <row r="651" spans="1:19" ht="18" customHeight="1" x14ac:dyDescent="0.25">
      <c r="A651" s="29" t="s">
        <v>107</v>
      </c>
      <c r="B651" s="50"/>
      <c r="C651" s="51"/>
      <c r="D651" s="51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3"/>
    </row>
    <row r="652" spans="1:19" ht="18" customHeight="1" x14ac:dyDescent="0.25">
      <c r="A652" s="29" t="s">
        <v>71</v>
      </c>
      <c r="B652" s="50"/>
      <c r="C652" s="51"/>
      <c r="D652" s="51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4"/>
      <c r="R652" s="45"/>
    </row>
    <row r="653" spans="1:19" ht="18" customHeight="1" x14ac:dyDescent="0.25">
      <c r="A653" s="29" t="s">
        <v>72</v>
      </c>
      <c r="B653" s="50"/>
      <c r="C653" s="51"/>
      <c r="D653" s="51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4"/>
      <c r="R653" s="45"/>
    </row>
    <row r="654" spans="1:19" ht="18" customHeight="1" x14ac:dyDescent="0.25">
      <c r="A654" s="29" t="s">
        <v>73</v>
      </c>
      <c r="B654" s="50"/>
      <c r="C654" s="51">
        <v>1</v>
      </c>
      <c r="D654" s="51">
        <v>1</v>
      </c>
      <c r="E654" s="42"/>
      <c r="F654" s="42">
        <v>1</v>
      </c>
      <c r="G654" s="42">
        <v>1</v>
      </c>
      <c r="H654" s="42"/>
      <c r="I654" s="42">
        <v>1</v>
      </c>
      <c r="J654" s="42"/>
      <c r="K654" s="42"/>
      <c r="L654" s="42"/>
      <c r="M654" s="42"/>
      <c r="N654" s="42">
        <v>5000</v>
      </c>
      <c r="O654" s="42">
        <v>5000</v>
      </c>
      <c r="P654" s="42"/>
      <c r="Q654" s="44"/>
      <c r="R654" s="45"/>
    </row>
    <row r="655" spans="1:19" s="2" customFormat="1" ht="18" customHeight="1" x14ac:dyDescent="0.25">
      <c r="A655" s="29" t="s">
        <v>89</v>
      </c>
      <c r="B655" s="50"/>
      <c r="C655" s="51"/>
      <c r="D655" s="51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4"/>
      <c r="R655" s="45"/>
    </row>
    <row r="656" spans="1:19" s="2" customFormat="1" ht="18" customHeight="1" x14ac:dyDescent="0.25">
      <c r="A656" s="29" t="s">
        <v>93</v>
      </c>
      <c r="B656" s="50"/>
      <c r="C656" s="51"/>
      <c r="D656" s="51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4"/>
      <c r="R656" s="45"/>
    </row>
    <row r="657" spans="1:18" s="2" customFormat="1" ht="18" customHeight="1" x14ac:dyDescent="0.25">
      <c r="A657" s="29" t="s">
        <v>94</v>
      </c>
      <c r="B657" s="50"/>
      <c r="C657" s="51"/>
      <c r="D657" s="51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4"/>
      <c r="R657" s="45"/>
    </row>
    <row r="658" spans="1:18" s="2" customFormat="1" ht="18" customHeight="1" x14ac:dyDescent="0.25">
      <c r="A658" s="29" t="s">
        <v>108</v>
      </c>
      <c r="B658" s="50"/>
      <c r="C658" s="51"/>
      <c r="D658" s="51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4"/>
      <c r="R658" s="45"/>
    </row>
    <row r="659" spans="1:18" s="2" customFormat="1" ht="18" customHeight="1" x14ac:dyDescent="0.25">
      <c r="A659" s="29" t="s">
        <v>33</v>
      </c>
      <c r="B659" s="50"/>
      <c r="C659" s="51"/>
      <c r="D659" s="51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4"/>
      <c r="R659" s="45"/>
    </row>
    <row r="660" spans="1:18" s="2" customFormat="1" ht="18" customHeight="1" x14ac:dyDescent="0.25">
      <c r="A660" s="29" t="s">
        <v>36</v>
      </c>
      <c r="B660" s="50"/>
      <c r="C660" s="51"/>
      <c r="D660" s="51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4"/>
      <c r="R660" s="45"/>
    </row>
    <row r="661" spans="1:18" s="2" customFormat="1" ht="18" customHeight="1" x14ac:dyDescent="0.25">
      <c r="A661" s="29" t="s">
        <v>62</v>
      </c>
      <c r="B661" s="50"/>
      <c r="C661" s="51"/>
      <c r="D661" s="51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4"/>
      <c r="R661" s="45"/>
    </row>
    <row r="662" spans="1:18" s="2" customFormat="1" ht="18" customHeight="1" x14ac:dyDescent="0.25">
      <c r="A662" s="29" t="s">
        <v>34</v>
      </c>
      <c r="B662" s="50"/>
      <c r="C662" s="51"/>
      <c r="D662" s="51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4"/>
      <c r="R662" s="45"/>
    </row>
    <row r="663" spans="1:18" s="2" customFormat="1" ht="18" customHeight="1" thickBot="1" x14ac:dyDescent="0.3">
      <c r="A663" s="30" t="s">
        <v>7</v>
      </c>
      <c r="B663" s="52">
        <v>28</v>
      </c>
      <c r="C663" s="53">
        <f>C628+C629+C630+C631+C632+C633+C634+C635+C636+C637+C638+C639+C640+C641+C642+C643+C644+C645+C646+C647+C648+C649+C650+C651+C652+C653+C654+C655+C656+C657+C658+C659+C660+C661+C662</f>
        <v>270</v>
      </c>
      <c r="D663" s="53">
        <f t="shared" ref="D663:R663" si="54">D628+D629+D630+D631+D632+D633+D634+D635+D636+D637+D638+D639+D640+D641+D642+D643+D644+D645+D646+D647+D648+D649+D650+D651+D652+D653+D654+D655+D656+D657+D658+D659+D660+D661+D662</f>
        <v>248</v>
      </c>
      <c r="E663" s="53">
        <f t="shared" si="54"/>
        <v>0</v>
      </c>
      <c r="F663" s="53">
        <f t="shared" si="54"/>
        <v>270</v>
      </c>
      <c r="G663" s="53">
        <f t="shared" si="54"/>
        <v>269</v>
      </c>
      <c r="H663" s="53">
        <f t="shared" si="54"/>
        <v>4</v>
      </c>
      <c r="I663" s="53">
        <f t="shared" si="54"/>
        <v>266</v>
      </c>
      <c r="J663" s="53">
        <f t="shared" si="54"/>
        <v>0</v>
      </c>
      <c r="K663" s="53">
        <f t="shared" si="54"/>
        <v>0</v>
      </c>
      <c r="L663" s="53">
        <f t="shared" si="54"/>
        <v>12</v>
      </c>
      <c r="M663" s="53">
        <f t="shared" si="54"/>
        <v>0</v>
      </c>
      <c r="N663" s="53">
        <f t="shared" si="54"/>
        <v>733500</v>
      </c>
      <c r="O663" s="53">
        <f t="shared" si="54"/>
        <v>339800</v>
      </c>
      <c r="P663" s="53">
        <f t="shared" si="54"/>
        <v>172500</v>
      </c>
      <c r="Q663" s="53">
        <f t="shared" si="54"/>
        <v>393700</v>
      </c>
      <c r="R663" s="53">
        <f t="shared" si="54"/>
        <v>394200</v>
      </c>
    </row>
    <row r="664" spans="1:18" s="2" customFormat="1" ht="18" customHeight="1" x14ac:dyDescent="0.25">
      <c r="A664" s="66"/>
      <c r="B664" s="67"/>
      <c r="C664" s="67"/>
      <c r="D664" s="67"/>
      <c r="E664" s="68"/>
      <c r="F664" s="68"/>
      <c r="G664" s="68"/>
      <c r="H664" s="68"/>
      <c r="I664" s="68"/>
      <c r="J664" s="68"/>
      <c r="K664" s="68"/>
      <c r="L664" s="68"/>
      <c r="M664" s="68"/>
      <c r="N664" s="68"/>
      <c r="O664" s="68"/>
      <c r="P664" s="68"/>
      <c r="Q664" s="69"/>
      <c r="R664" s="69"/>
    </row>
    <row r="665" spans="1:18" s="2" customFormat="1" ht="18" customHeight="1" x14ac:dyDescent="0.3">
      <c r="A665" s="57" t="s">
        <v>25</v>
      </c>
      <c r="B665" s="54"/>
      <c r="C665" s="54"/>
      <c r="D665" s="54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14"/>
      <c r="R665" s="14"/>
    </row>
    <row r="666" spans="1:18" s="2" customFormat="1" ht="18" customHeight="1" thickBot="1" x14ac:dyDescent="0.35">
      <c r="A666" s="57"/>
      <c r="B666" s="54"/>
      <c r="C666" s="54"/>
      <c r="D666" s="54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14"/>
      <c r="R666" s="14"/>
    </row>
    <row r="667" spans="1:18" s="2" customFormat="1" ht="18" customHeight="1" x14ac:dyDescent="0.25">
      <c r="A667" s="32" t="s">
        <v>27</v>
      </c>
      <c r="B667" s="48"/>
      <c r="C667" s="49">
        <v>28</v>
      </c>
      <c r="D667" s="49">
        <v>25</v>
      </c>
      <c r="E667" s="41">
        <v>3</v>
      </c>
      <c r="F667" s="41">
        <v>28</v>
      </c>
      <c r="G667" s="41">
        <v>28</v>
      </c>
      <c r="H667" s="41"/>
      <c r="I667" s="41">
        <v>22</v>
      </c>
      <c r="J667" s="41">
        <v>4</v>
      </c>
      <c r="K667" s="41">
        <v>1</v>
      </c>
      <c r="L667" s="41">
        <v>1</v>
      </c>
      <c r="M667" s="41">
        <v>11</v>
      </c>
      <c r="N667" s="41">
        <v>54000</v>
      </c>
      <c r="O667" s="41">
        <v>27000</v>
      </c>
      <c r="P667" s="41">
        <v>12500</v>
      </c>
      <c r="Q667" s="41">
        <v>27000</v>
      </c>
      <c r="R667" s="41">
        <v>12500</v>
      </c>
    </row>
    <row r="668" spans="1:18" s="2" customFormat="1" ht="18" customHeight="1" x14ac:dyDescent="0.25">
      <c r="A668" s="33" t="s">
        <v>54</v>
      </c>
      <c r="B668" s="50"/>
      <c r="C668" s="51">
        <v>1</v>
      </c>
      <c r="D668" s="51">
        <v>1</v>
      </c>
      <c r="E668" s="42"/>
      <c r="F668" s="42">
        <v>1</v>
      </c>
      <c r="G668" s="42">
        <v>1</v>
      </c>
      <c r="H668" s="42"/>
      <c r="I668" s="42">
        <v>1</v>
      </c>
      <c r="J668" s="42"/>
      <c r="K668" s="42"/>
      <c r="L668" s="42"/>
      <c r="M668" s="42"/>
      <c r="N668" s="42">
        <v>2000</v>
      </c>
      <c r="O668" s="42">
        <v>2000</v>
      </c>
      <c r="P668" s="42"/>
      <c r="Q668" s="44"/>
      <c r="R668" s="45"/>
    </row>
    <row r="669" spans="1:18" s="2" customFormat="1" ht="18" customHeight="1" x14ac:dyDescent="0.25">
      <c r="A669" s="29" t="s">
        <v>28</v>
      </c>
      <c r="B669" s="50"/>
      <c r="C669" s="51">
        <v>2</v>
      </c>
      <c r="D669" s="51">
        <v>2</v>
      </c>
      <c r="E669" s="42"/>
      <c r="F669" s="42">
        <v>2</v>
      </c>
      <c r="G669" s="42">
        <v>2</v>
      </c>
      <c r="H669" s="42"/>
      <c r="I669" s="42">
        <v>2</v>
      </c>
      <c r="J669" s="42"/>
      <c r="K669" s="42"/>
      <c r="L669" s="42"/>
      <c r="M669" s="42"/>
      <c r="N669" s="42">
        <v>6000</v>
      </c>
      <c r="O669" s="42"/>
      <c r="P669" s="42"/>
      <c r="Q669" s="44">
        <v>6000</v>
      </c>
      <c r="R669" s="45">
        <v>6000</v>
      </c>
    </row>
    <row r="670" spans="1:18" s="2" customFormat="1" ht="18" customHeight="1" x14ac:dyDescent="0.25">
      <c r="A670" s="29" t="s">
        <v>29</v>
      </c>
      <c r="B670" s="50"/>
      <c r="C670" s="51">
        <v>283</v>
      </c>
      <c r="D670" s="51">
        <v>278</v>
      </c>
      <c r="E670" s="42">
        <v>5</v>
      </c>
      <c r="F670" s="42">
        <v>283</v>
      </c>
      <c r="G670" s="42">
        <v>283</v>
      </c>
      <c r="H670" s="42"/>
      <c r="I670" s="42">
        <v>257</v>
      </c>
      <c r="J670" s="42">
        <v>13</v>
      </c>
      <c r="K670" s="42">
        <v>10</v>
      </c>
      <c r="L670" s="42">
        <v>3</v>
      </c>
      <c r="M670" s="42">
        <v>549</v>
      </c>
      <c r="N670" s="42">
        <v>190000</v>
      </c>
      <c r="O670" s="42">
        <v>107000</v>
      </c>
      <c r="P670" s="42">
        <v>43000</v>
      </c>
      <c r="Q670" s="42">
        <v>83000</v>
      </c>
      <c r="R670" s="42">
        <v>46000</v>
      </c>
    </row>
    <row r="671" spans="1:18" s="2" customFormat="1" ht="18" customHeight="1" x14ac:dyDescent="0.25">
      <c r="A671" s="29" t="s">
        <v>45</v>
      </c>
      <c r="B671" s="50"/>
      <c r="C671" s="51"/>
      <c r="D671" s="51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4"/>
      <c r="R671" s="45"/>
    </row>
    <row r="672" spans="1:18" s="2" customFormat="1" ht="18" customHeight="1" x14ac:dyDescent="0.25">
      <c r="A672" s="29" t="s">
        <v>75</v>
      </c>
      <c r="B672" s="50"/>
      <c r="C672" s="51">
        <v>2</v>
      </c>
      <c r="D672" s="51">
        <v>2</v>
      </c>
      <c r="E672" s="42"/>
      <c r="F672" s="42">
        <v>2</v>
      </c>
      <c r="G672" s="42">
        <v>2</v>
      </c>
      <c r="H672" s="42">
        <v>2</v>
      </c>
      <c r="I672" s="42"/>
      <c r="J672" s="42"/>
      <c r="K672" s="42"/>
      <c r="L672" s="42"/>
      <c r="M672" s="42"/>
      <c r="N672" s="42"/>
      <c r="O672" s="42"/>
      <c r="P672" s="42"/>
      <c r="Q672" s="44"/>
      <c r="R672" s="45"/>
    </row>
    <row r="673" spans="1:18" s="2" customFormat="1" ht="18" customHeight="1" x14ac:dyDescent="0.25">
      <c r="A673" s="29" t="s">
        <v>91</v>
      </c>
      <c r="B673" s="50"/>
      <c r="C673" s="51"/>
      <c r="D673" s="51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4"/>
      <c r="R673" s="45"/>
    </row>
    <row r="674" spans="1:18" s="2" customFormat="1" ht="18" customHeight="1" x14ac:dyDescent="0.25">
      <c r="A674" s="29" t="s">
        <v>103</v>
      </c>
      <c r="B674" s="50"/>
      <c r="C674" s="51"/>
      <c r="D674" s="51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4"/>
      <c r="R674" s="45"/>
    </row>
    <row r="675" spans="1:18" s="2" customFormat="1" ht="18" customHeight="1" x14ac:dyDescent="0.25">
      <c r="A675" s="29" t="s">
        <v>69</v>
      </c>
      <c r="B675" s="50"/>
      <c r="C675" s="51"/>
      <c r="D675" s="51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4"/>
      <c r="R675" s="45"/>
    </row>
    <row r="676" spans="1:18" s="2" customFormat="1" ht="18" customHeight="1" x14ac:dyDescent="0.25">
      <c r="A676" s="29" t="s">
        <v>104</v>
      </c>
      <c r="B676" s="50"/>
      <c r="C676" s="51"/>
      <c r="D676" s="51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4"/>
      <c r="R676" s="45"/>
    </row>
    <row r="677" spans="1:18" s="2" customFormat="1" ht="18" customHeight="1" x14ac:dyDescent="0.25">
      <c r="A677" s="29" t="s">
        <v>105</v>
      </c>
      <c r="B677" s="50"/>
      <c r="C677" s="51"/>
      <c r="D677" s="51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4"/>
      <c r="R677" s="45"/>
    </row>
    <row r="678" spans="1:18" s="2" customFormat="1" ht="18" customHeight="1" x14ac:dyDescent="0.25">
      <c r="A678" s="29" t="s">
        <v>30</v>
      </c>
      <c r="B678" s="50"/>
      <c r="C678" s="51"/>
      <c r="D678" s="51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4"/>
      <c r="R678" s="45"/>
    </row>
    <row r="679" spans="1:18" s="2" customFormat="1" ht="18" customHeight="1" x14ac:dyDescent="0.25">
      <c r="A679" s="29" t="s">
        <v>31</v>
      </c>
      <c r="B679" s="50"/>
      <c r="C679" s="51">
        <v>16</v>
      </c>
      <c r="D679" s="51">
        <v>16</v>
      </c>
      <c r="E679" s="42"/>
      <c r="F679" s="42">
        <v>16</v>
      </c>
      <c r="G679" s="42">
        <v>16</v>
      </c>
      <c r="H679" s="42"/>
      <c r="I679" s="42">
        <v>15</v>
      </c>
      <c r="J679" s="42"/>
      <c r="K679" s="42">
        <v>1</v>
      </c>
      <c r="L679" s="42"/>
      <c r="M679" s="42"/>
      <c r="N679" s="42">
        <v>11500</v>
      </c>
      <c r="O679" s="42">
        <v>8500</v>
      </c>
      <c r="P679" s="42"/>
      <c r="Q679" s="44">
        <v>3000</v>
      </c>
      <c r="R679" s="45">
        <v>2500</v>
      </c>
    </row>
    <row r="680" spans="1:18" s="2" customFormat="1" ht="18" customHeight="1" x14ac:dyDescent="0.25">
      <c r="A680" s="29" t="s">
        <v>32</v>
      </c>
      <c r="B680" s="50"/>
      <c r="C680" s="51"/>
      <c r="D680" s="51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4"/>
      <c r="R680" s="45"/>
    </row>
    <row r="681" spans="1:18" s="2" customFormat="1" ht="18" customHeight="1" x14ac:dyDescent="0.25">
      <c r="A681" s="29" t="s">
        <v>74</v>
      </c>
      <c r="B681" s="50"/>
      <c r="C681" s="51"/>
      <c r="D681" s="51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4"/>
      <c r="R681" s="45"/>
    </row>
    <row r="682" spans="1:18" s="2" customFormat="1" ht="18" customHeight="1" x14ac:dyDescent="0.25">
      <c r="A682" s="29" t="s">
        <v>56</v>
      </c>
      <c r="B682" s="50"/>
      <c r="C682" s="51">
        <v>27</v>
      </c>
      <c r="D682" s="51">
        <v>26</v>
      </c>
      <c r="E682" s="42">
        <v>1</v>
      </c>
      <c r="F682" s="42">
        <v>27</v>
      </c>
      <c r="G682" s="42">
        <v>27</v>
      </c>
      <c r="H682" s="42">
        <v>3</v>
      </c>
      <c r="I682" s="42">
        <v>22</v>
      </c>
      <c r="J682" s="42"/>
      <c r="K682" s="42">
        <v>2</v>
      </c>
      <c r="L682" s="42"/>
      <c r="M682" s="42"/>
      <c r="N682" s="42">
        <v>26500</v>
      </c>
      <c r="O682" s="42">
        <v>18500</v>
      </c>
      <c r="P682" s="42"/>
      <c r="Q682" s="44">
        <v>8000</v>
      </c>
      <c r="R682" s="45">
        <v>6000</v>
      </c>
    </row>
    <row r="683" spans="1:18" s="2" customFormat="1" ht="18" customHeight="1" x14ac:dyDescent="0.25">
      <c r="A683" s="29" t="s">
        <v>57</v>
      </c>
      <c r="B683" s="50"/>
      <c r="C683" s="51">
        <v>50</v>
      </c>
      <c r="D683" s="51">
        <v>50</v>
      </c>
      <c r="E683" s="42"/>
      <c r="F683" s="42">
        <v>50</v>
      </c>
      <c r="G683" s="42">
        <v>50</v>
      </c>
      <c r="H683" s="42"/>
      <c r="I683" s="42">
        <v>46</v>
      </c>
      <c r="J683" s="42">
        <v>3</v>
      </c>
      <c r="K683" s="42">
        <v>1</v>
      </c>
      <c r="L683" s="42"/>
      <c r="M683" s="42"/>
      <c r="N683" s="42">
        <v>44000</v>
      </c>
      <c r="O683" s="42">
        <v>24000</v>
      </c>
      <c r="P683" s="42">
        <v>5000</v>
      </c>
      <c r="Q683" s="44">
        <v>20000</v>
      </c>
      <c r="R683" s="45">
        <v>8000</v>
      </c>
    </row>
    <row r="684" spans="1:18" s="2" customFormat="1" ht="18" customHeight="1" x14ac:dyDescent="0.25">
      <c r="A684" s="29" t="s">
        <v>58</v>
      </c>
      <c r="B684" s="50"/>
      <c r="C684" s="51">
        <v>8</v>
      </c>
      <c r="D684" s="51">
        <v>8</v>
      </c>
      <c r="E684" s="42"/>
      <c r="F684" s="42">
        <v>8</v>
      </c>
      <c r="G684" s="42">
        <v>8</v>
      </c>
      <c r="H684" s="42">
        <v>4</v>
      </c>
      <c r="I684" s="42">
        <v>4</v>
      </c>
      <c r="J684" s="42"/>
      <c r="K684" s="42"/>
      <c r="L684" s="42"/>
      <c r="M684" s="42">
        <v>1</v>
      </c>
      <c r="N684" s="42">
        <v>2500</v>
      </c>
      <c r="O684" s="42">
        <v>2000</v>
      </c>
      <c r="P684" s="42"/>
      <c r="Q684" s="44">
        <v>500</v>
      </c>
      <c r="R684" s="45">
        <v>500</v>
      </c>
    </row>
    <row r="685" spans="1:18" s="2" customFormat="1" ht="18" customHeight="1" x14ac:dyDescent="0.25">
      <c r="A685" s="29" t="s">
        <v>59</v>
      </c>
      <c r="B685" s="50"/>
      <c r="C685" s="51">
        <v>3</v>
      </c>
      <c r="D685" s="51">
        <v>3</v>
      </c>
      <c r="E685" s="42"/>
      <c r="F685" s="42">
        <v>3</v>
      </c>
      <c r="G685" s="42">
        <v>3</v>
      </c>
      <c r="H685" s="42"/>
      <c r="I685" s="42">
        <v>3</v>
      </c>
      <c r="J685" s="42"/>
      <c r="K685" s="42"/>
      <c r="L685" s="42"/>
      <c r="M685" s="42">
        <v>1</v>
      </c>
      <c r="N685" s="42">
        <v>60000</v>
      </c>
      <c r="O685" s="42">
        <v>60000</v>
      </c>
      <c r="P685" s="42">
        <v>40000</v>
      </c>
      <c r="Q685" s="44"/>
      <c r="R685" s="45"/>
    </row>
    <row r="686" spans="1:18" s="2" customFormat="1" ht="18" customHeight="1" x14ac:dyDescent="0.25">
      <c r="A686" s="29" t="s">
        <v>106</v>
      </c>
      <c r="B686" s="50"/>
      <c r="C686" s="51">
        <v>1</v>
      </c>
      <c r="D686" s="51">
        <v>1</v>
      </c>
      <c r="E686" s="42"/>
      <c r="F686" s="42">
        <v>1</v>
      </c>
      <c r="G686" s="42">
        <v>1</v>
      </c>
      <c r="H686" s="42"/>
      <c r="I686" s="42">
        <v>1</v>
      </c>
      <c r="J686" s="42"/>
      <c r="K686" s="42"/>
      <c r="L686" s="42"/>
      <c r="M686" s="42"/>
      <c r="N686" s="42">
        <v>500</v>
      </c>
      <c r="O686" s="42">
        <v>500</v>
      </c>
      <c r="P686" s="42"/>
      <c r="Q686" s="44"/>
      <c r="R686" s="45"/>
    </row>
    <row r="687" spans="1:18" s="2" customFormat="1" ht="18" customHeight="1" x14ac:dyDescent="0.25">
      <c r="A687" s="29" t="s">
        <v>60</v>
      </c>
      <c r="B687" s="50"/>
      <c r="C687" s="51"/>
      <c r="D687" s="51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4"/>
      <c r="R687" s="45"/>
    </row>
    <row r="688" spans="1:18" s="2" customFormat="1" ht="18" customHeight="1" x14ac:dyDescent="0.25">
      <c r="A688" s="29" t="s">
        <v>61</v>
      </c>
      <c r="B688" s="50"/>
      <c r="C688" s="51"/>
      <c r="D688" s="51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4"/>
      <c r="R688" s="45"/>
    </row>
    <row r="689" spans="1:19" s="2" customFormat="1" ht="18" customHeight="1" x14ac:dyDescent="0.25">
      <c r="A689" s="29" t="s">
        <v>70</v>
      </c>
      <c r="B689" s="50"/>
      <c r="C689" s="51">
        <v>112</v>
      </c>
      <c r="D689" s="51">
        <v>112</v>
      </c>
      <c r="E689" s="42"/>
      <c r="F689" s="42">
        <v>112</v>
      </c>
      <c r="G689" s="42">
        <v>112</v>
      </c>
      <c r="H689" s="42"/>
      <c r="I689" s="42">
        <v>104</v>
      </c>
      <c r="J689" s="42">
        <v>4</v>
      </c>
      <c r="K689" s="42">
        <v>4</v>
      </c>
      <c r="L689" s="42"/>
      <c r="M689" s="42">
        <v>2</v>
      </c>
      <c r="N689" s="42">
        <v>318000</v>
      </c>
      <c r="O689" s="42">
        <v>119000</v>
      </c>
      <c r="P689" s="42">
        <v>36000</v>
      </c>
      <c r="Q689" s="42">
        <v>199000</v>
      </c>
      <c r="R689" s="42">
        <v>142000</v>
      </c>
    </row>
    <row r="690" spans="1:19" s="2" customFormat="1" ht="18" customHeight="1" x14ac:dyDescent="0.25">
      <c r="A690" s="29" t="s">
        <v>107</v>
      </c>
      <c r="B690" s="50"/>
      <c r="C690" s="51"/>
      <c r="D690" s="51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</row>
    <row r="691" spans="1:19" s="2" customFormat="1" ht="18" customHeight="1" x14ac:dyDescent="0.25">
      <c r="A691" s="29" t="s">
        <v>71</v>
      </c>
      <c r="B691" s="50"/>
      <c r="C691" s="51">
        <v>23</v>
      </c>
      <c r="D691" s="51">
        <v>23</v>
      </c>
      <c r="E691" s="42"/>
      <c r="F691" s="42">
        <v>23</v>
      </c>
      <c r="G691" s="42">
        <v>23</v>
      </c>
      <c r="H691" s="42">
        <v>1</v>
      </c>
      <c r="I691" s="42">
        <v>19</v>
      </c>
      <c r="J691" s="42">
        <v>3</v>
      </c>
      <c r="K691" s="42"/>
      <c r="L691" s="42"/>
      <c r="M691" s="42"/>
      <c r="N691" s="42">
        <v>26500</v>
      </c>
      <c r="O691" s="42">
        <v>15500</v>
      </c>
      <c r="P691" s="42"/>
      <c r="Q691" s="44">
        <v>11000</v>
      </c>
      <c r="R691" s="45">
        <v>11000</v>
      </c>
    </row>
    <row r="692" spans="1:19" s="2" customFormat="1" ht="18" customHeight="1" x14ac:dyDescent="0.25">
      <c r="A692" s="29" t="s">
        <v>72</v>
      </c>
      <c r="B692" s="50"/>
      <c r="C692" s="51"/>
      <c r="D692" s="51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4"/>
      <c r="R692" s="45"/>
      <c r="S692" s="65"/>
    </row>
    <row r="693" spans="1:19" x14ac:dyDescent="0.25">
      <c r="A693" s="29" t="s">
        <v>73</v>
      </c>
      <c r="B693" s="50"/>
      <c r="C693" s="51">
        <v>7</v>
      </c>
      <c r="D693" s="51">
        <v>7</v>
      </c>
      <c r="E693" s="42"/>
      <c r="F693" s="42">
        <v>7</v>
      </c>
      <c r="G693" s="42">
        <v>7</v>
      </c>
      <c r="H693" s="42">
        <v>2</v>
      </c>
      <c r="I693" s="42">
        <v>3</v>
      </c>
      <c r="J693" s="42"/>
      <c r="K693" s="42">
        <v>1</v>
      </c>
      <c r="L693" s="42">
        <v>1</v>
      </c>
      <c r="M693" s="42"/>
      <c r="N693" s="42">
        <v>45000</v>
      </c>
      <c r="O693" s="42">
        <v>35000</v>
      </c>
      <c r="P693" s="42"/>
      <c r="Q693" s="44">
        <v>10000</v>
      </c>
      <c r="R693" s="45"/>
    </row>
    <row r="694" spans="1:19" x14ac:dyDescent="0.25">
      <c r="A694" s="29" t="s">
        <v>89</v>
      </c>
      <c r="B694" s="50"/>
      <c r="C694" s="51"/>
      <c r="D694" s="51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4"/>
      <c r="R694" s="45"/>
    </row>
    <row r="695" spans="1:19" x14ac:dyDescent="0.25">
      <c r="A695" s="29" t="s">
        <v>93</v>
      </c>
      <c r="B695" s="50"/>
      <c r="C695" s="51">
        <v>26</v>
      </c>
      <c r="D695" s="51">
        <v>26</v>
      </c>
      <c r="E695" s="42"/>
      <c r="F695" s="42">
        <v>26</v>
      </c>
      <c r="G695" s="42">
        <v>26</v>
      </c>
      <c r="H695" s="42">
        <v>2</v>
      </c>
      <c r="I695" s="42">
        <v>24</v>
      </c>
      <c r="J695" s="42"/>
      <c r="K695" s="42"/>
      <c r="L695" s="42"/>
      <c r="M695" s="42"/>
      <c r="N695" s="42">
        <v>25500</v>
      </c>
      <c r="O695" s="42">
        <v>13000</v>
      </c>
      <c r="P695" s="42"/>
      <c r="Q695" s="44">
        <v>12500</v>
      </c>
      <c r="R695" s="45">
        <v>10000</v>
      </c>
    </row>
    <row r="696" spans="1:19" x14ac:dyDescent="0.25">
      <c r="A696" s="29" t="s">
        <v>94</v>
      </c>
      <c r="B696" s="50"/>
      <c r="C696" s="51">
        <v>34</v>
      </c>
      <c r="D696" s="51">
        <v>34</v>
      </c>
      <c r="E696" s="42"/>
      <c r="F696" s="42">
        <v>34</v>
      </c>
      <c r="G696" s="42">
        <v>34</v>
      </c>
      <c r="H696" s="42">
        <v>7</v>
      </c>
      <c r="I696" s="42">
        <v>26</v>
      </c>
      <c r="J696" s="42"/>
      <c r="K696" s="42">
        <v>1</v>
      </c>
      <c r="L696" s="42"/>
      <c r="M696" s="42"/>
      <c r="N696" s="42">
        <v>18000</v>
      </c>
      <c r="O696" s="42">
        <v>13500</v>
      </c>
      <c r="P696" s="42">
        <v>1500</v>
      </c>
      <c r="Q696" s="44">
        <v>4500</v>
      </c>
      <c r="R696" s="45">
        <v>4500</v>
      </c>
    </row>
    <row r="697" spans="1:19" x14ac:dyDescent="0.25">
      <c r="A697" s="29" t="s">
        <v>108</v>
      </c>
      <c r="B697" s="50"/>
      <c r="C697" s="51"/>
      <c r="D697" s="51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4"/>
      <c r="R697" s="45"/>
    </row>
    <row r="698" spans="1:19" x14ac:dyDescent="0.25">
      <c r="A698" s="29" t="s">
        <v>33</v>
      </c>
      <c r="B698" s="50"/>
      <c r="C698" s="51"/>
      <c r="D698" s="51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4"/>
      <c r="R698" s="45"/>
    </row>
    <row r="699" spans="1:19" x14ac:dyDescent="0.25">
      <c r="A699" s="29" t="s">
        <v>36</v>
      </c>
      <c r="B699" s="50"/>
      <c r="C699" s="51"/>
      <c r="D699" s="51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4"/>
      <c r="R699" s="45"/>
    </row>
    <row r="700" spans="1:19" x14ac:dyDescent="0.25">
      <c r="A700" s="29" t="s">
        <v>62</v>
      </c>
      <c r="B700" s="50"/>
      <c r="C700" s="51"/>
      <c r="D700" s="51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4"/>
      <c r="R700" s="45"/>
    </row>
    <row r="701" spans="1:19" x14ac:dyDescent="0.25">
      <c r="A701" s="29" t="s">
        <v>34</v>
      </c>
      <c r="B701" s="50"/>
      <c r="C701" s="51"/>
      <c r="D701" s="51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4"/>
      <c r="R701" s="45"/>
    </row>
    <row r="702" spans="1:19" ht="15.75" thickBot="1" x14ac:dyDescent="0.3">
      <c r="A702" s="30" t="s">
        <v>7</v>
      </c>
      <c r="B702" s="52">
        <v>24</v>
      </c>
      <c r="C702" s="53">
        <f>C667+C668+C669+C670+C671+C672+C673+C674+C675+C676+C677+C678+C679+C680+C681+C682+C683+C684+C685+C686+C687+C688+C689+C690+C691+C692+C693+C694+C695+C696+C697+C698+C699+C700+C701</f>
        <v>623</v>
      </c>
      <c r="D702" s="53">
        <f>D667+D668+D669+D670+D671+D672+D673+D674+D675+D676+D677+D678+D679+D680+D681+D682+D683+D684+D685+D686+D687+D688+D689+D690+D691+D692+D693+D694+D695+D696+D697+D698+D699+D700+D701</f>
        <v>614</v>
      </c>
      <c r="E702" s="53">
        <f t="shared" ref="E702:K702" si="55">E667+E668+E669+E670+E671+E672+E673+E674+E675+E676+E677+E678+E679+E680+E681+E682+E683+E684+E685+E686+E687+E688+E689+E690+E691+E692+E693+E694+E695+E696+E697+E698+E699+E700+E701</f>
        <v>9</v>
      </c>
      <c r="F702" s="53">
        <f>F667+F668+F669+F670+F671+F672+F673+F674+F675+F676+F677+F678+F679+F680+F681+F682+F683+F684+F685+F686+F687+F688+F689+F690+F691+F692+F693+F694+F695+F696+F697+F698+F699+F700+F701</f>
        <v>623</v>
      </c>
      <c r="G702" s="53">
        <f>G667+G668+G669+G670+G671+G672+G673+G674+G675+G676+G677+G678+G679+G680+G681+G682+G683+G684+G685+G686+G687+G688+G689+G690+G691+G692+G693+G694+G695+G696+G697+G698+G699+G700+G701</f>
        <v>623</v>
      </c>
      <c r="H702" s="53">
        <f>H667+H668+H669+H670+H671+H672+H673+H674+H675+H676+H677+H678+H679+H680+H681+H682+H683+H684+H685+H686+H687+H688+H689+H690+H691+H692+H693+H694+H695+H696+H697+H698+H699+H700+H701</f>
        <v>21</v>
      </c>
      <c r="I702" s="53">
        <f>I667+I668+I669+I670+I671+I672+I673+I674+I675+I676+I677+I678+I679+I680+I681+I682+I683+I684+I685+I686+I687+I688+I689+I690+I691+I692+I693+I694+I695+I696+I697+I698+I699+I700+I701</f>
        <v>549</v>
      </c>
      <c r="J702" s="53">
        <f t="shared" si="55"/>
        <v>27</v>
      </c>
      <c r="K702" s="53">
        <f t="shared" si="55"/>
        <v>21</v>
      </c>
      <c r="L702" s="53">
        <f t="shared" ref="L702:R702" si="56">L667+L668+L669+L670+L671+L672+L673+L674+L675+L676+L677+L678+L679+L680+L681+L682+L683+L684+L685+L686+L687+L688+L689+L690+L691+L692+L693+L694+L695+L696+L697+L698+L699+L700+L701</f>
        <v>5</v>
      </c>
      <c r="M702" s="53">
        <f t="shared" si="56"/>
        <v>564</v>
      </c>
      <c r="N702" s="53">
        <f t="shared" si="56"/>
        <v>830000</v>
      </c>
      <c r="O702" s="53">
        <f t="shared" si="56"/>
        <v>445500</v>
      </c>
      <c r="P702" s="53">
        <f t="shared" si="56"/>
        <v>138000</v>
      </c>
      <c r="Q702" s="53">
        <f t="shared" si="56"/>
        <v>384500</v>
      </c>
      <c r="R702" s="53">
        <f t="shared" si="56"/>
        <v>249000</v>
      </c>
    </row>
    <row r="703" spans="1:19" x14ac:dyDescent="0.25">
      <c r="A703" s="66"/>
      <c r="B703" s="67"/>
      <c r="C703" s="67"/>
      <c r="D703" s="67"/>
      <c r="E703" s="68"/>
      <c r="F703" s="68"/>
      <c r="G703" s="68"/>
      <c r="H703" s="68"/>
      <c r="I703" s="68"/>
      <c r="J703" s="68"/>
      <c r="K703" s="68"/>
      <c r="L703" s="68"/>
      <c r="M703" s="68"/>
      <c r="N703" s="68"/>
      <c r="O703" s="68"/>
      <c r="P703" s="68"/>
      <c r="Q703" s="69"/>
      <c r="R703" s="69"/>
    </row>
    <row r="704" spans="1:19" ht="18" x14ac:dyDescent="0.3">
      <c r="A704" s="57" t="s">
        <v>26</v>
      </c>
      <c r="B704" s="54"/>
      <c r="C704" s="54"/>
      <c r="D704" s="54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14"/>
      <c r="R704" s="14"/>
    </row>
    <row r="705" spans="1:18" ht="18.75" thickBot="1" x14ac:dyDescent="0.35">
      <c r="A705" s="57"/>
      <c r="B705" s="54"/>
      <c r="C705" s="54"/>
      <c r="D705" s="54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14"/>
      <c r="R705" s="14"/>
    </row>
    <row r="706" spans="1:18" x14ac:dyDescent="0.25">
      <c r="A706" s="32" t="s">
        <v>27</v>
      </c>
      <c r="B706" s="48"/>
      <c r="C706" s="49">
        <v>42</v>
      </c>
      <c r="D706" s="49">
        <v>7</v>
      </c>
      <c r="E706" s="41">
        <v>39</v>
      </c>
      <c r="F706" s="41">
        <v>28</v>
      </c>
      <c r="G706" s="41">
        <v>38</v>
      </c>
      <c r="H706" s="41"/>
      <c r="I706" s="41">
        <v>21</v>
      </c>
      <c r="J706" s="41">
        <v>3</v>
      </c>
      <c r="K706" s="41">
        <v>14</v>
      </c>
      <c r="L706" s="41"/>
      <c r="M706" s="41">
        <v>10</v>
      </c>
      <c r="N706" s="41">
        <v>19500</v>
      </c>
      <c r="O706" s="41">
        <v>28000</v>
      </c>
      <c r="P706" s="41">
        <v>22000</v>
      </c>
      <c r="Q706" s="41">
        <v>8000</v>
      </c>
      <c r="R706" s="41">
        <v>8000</v>
      </c>
    </row>
    <row r="707" spans="1:18" x14ac:dyDescent="0.25">
      <c r="A707" s="33" t="s">
        <v>54</v>
      </c>
      <c r="B707" s="50"/>
      <c r="C707" s="51"/>
      <c r="D707" s="51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4"/>
      <c r="R707" s="45"/>
    </row>
    <row r="708" spans="1:18" x14ac:dyDescent="0.25">
      <c r="A708" s="29" t="s">
        <v>28</v>
      </c>
      <c r="B708" s="50"/>
      <c r="C708" s="51">
        <v>2</v>
      </c>
      <c r="D708" s="51"/>
      <c r="E708" s="42">
        <v>2</v>
      </c>
      <c r="F708" s="42">
        <v>2</v>
      </c>
      <c r="G708" s="42">
        <v>3</v>
      </c>
      <c r="H708" s="42"/>
      <c r="I708" s="42">
        <v>2</v>
      </c>
      <c r="J708" s="42"/>
      <c r="K708" s="42">
        <v>1</v>
      </c>
      <c r="L708" s="42"/>
      <c r="M708" s="42"/>
      <c r="N708" s="42">
        <v>3000</v>
      </c>
      <c r="O708" s="42">
        <v>3000</v>
      </c>
      <c r="P708" s="42"/>
      <c r="Q708" s="44"/>
      <c r="R708" s="45"/>
    </row>
    <row r="709" spans="1:18" x14ac:dyDescent="0.25">
      <c r="A709" s="29" t="s">
        <v>29</v>
      </c>
      <c r="B709" s="50"/>
      <c r="C709" s="51">
        <v>91</v>
      </c>
      <c r="D709" s="51">
        <v>17</v>
      </c>
      <c r="E709" s="42">
        <v>74</v>
      </c>
      <c r="F709" s="42">
        <v>91</v>
      </c>
      <c r="G709" s="42">
        <v>82</v>
      </c>
      <c r="H709" s="42"/>
      <c r="I709" s="42">
        <v>71</v>
      </c>
      <c r="J709" s="42"/>
      <c r="K709" s="42">
        <v>11</v>
      </c>
      <c r="L709" s="42"/>
      <c r="M709" s="42">
        <v>24</v>
      </c>
      <c r="N709" s="42">
        <v>55500</v>
      </c>
      <c r="O709" s="42">
        <v>55500</v>
      </c>
      <c r="P709" s="42">
        <v>29000</v>
      </c>
      <c r="Q709" s="42">
        <v>1500</v>
      </c>
      <c r="R709" s="42">
        <v>1500</v>
      </c>
    </row>
    <row r="710" spans="1:18" x14ac:dyDescent="0.25">
      <c r="A710" s="29" t="s">
        <v>45</v>
      </c>
      <c r="B710" s="50"/>
      <c r="C710" s="51">
        <v>7</v>
      </c>
      <c r="D710" s="51"/>
      <c r="E710" s="42">
        <v>7</v>
      </c>
      <c r="F710" s="42">
        <v>7</v>
      </c>
      <c r="G710" s="42">
        <v>7</v>
      </c>
      <c r="H710" s="42">
        <v>2</v>
      </c>
      <c r="I710" s="42">
        <v>5</v>
      </c>
      <c r="J710" s="42"/>
      <c r="K710" s="42"/>
      <c r="L710" s="42"/>
      <c r="M710" s="42"/>
      <c r="N710" s="42">
        <v>3500</v>
      </c>
      <c r="O710" s="42">
        <v>3000</v>
      </c>
      <c r="P710" s="42"/>
      <c r="Q710" s="44">
        <v>500</v>
      </c>
      <c r="R710" s="45">
        <v>500</v>
      </c>
    </row>
    <row r="711" spans="1:18" x14ac:dyDescent="0.25">
      <c r="A711" s="29" t="s">
        <v>75</v>
      </c>
      <c r="B711" s="50"/>
      <c r="C711" s="51"/>
      <c r="D711" s="51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4"/>
      <c r="R711" s="45"/>
    </row>
    <row r="712" spans="1:18" x14ac:dyDescent="0.25">
      <c r="A712" s="29" t="s">
        <v>91</v>
      </c>
      <c r="B712" s="50"/>
      <c r="C712" s="51"/>
      <c r="D712" s="51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4"/>
      <c r="R712" s="45"/>
    </row>
    <row r="713" spans="1:18" x14ac:dyDescent="0.25">
      <c r="A713" s="29" t="s">
        <v>103</v>
      </c>
      <c r="B713" s="50"/>
      <c r="C713" s="51"/>
      <c r="D713" s="51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4"/>
      <c r="R713" s="45"/>
    </row>
    <row r="714" spans="1:18" x14ac:dyDescent="0.25">
      <c r="A714" s="29" t="s">
        <v>69</v>
      </c>
      <c r="B714" s="50"/>
      <c r="C714" s="51"/>
      <c r="D714" s="51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4"/>
      <c r="R714" s="45"/>
    </row>
    <row r="715" spans="1:18" x14ac:dyDescent="0.25">
      <c r="A715" s="29" t="s">
        <v>104</v>
      </c>
      <c r="B715" s="50"/>
      <c r="C715" s="51">
        <v>2</v>
      </c>
      <c r="D715" s="51"/>
      <c r="E715" s="42">
        <v>2</v>
      </c>
      <c r="F715" s="42">
        <v>2</v>
      </c>
      <c r="G715" s="42">
        <v>2</v>
      </c>
      <c r="H715" s="42"/>
      <c r="I715" s="42">
        <v>2</v>
      </c>
      <c r="J715" s="42"/>
      <c r="K715" s="42"/>
      <c r="L715" s="42"/>
      <c r="M715" s="42"/>
      <c r="N715" s="42">
        <v>1000</v>
      </c>
      <c r="O715" s="42">
        <v>1000</v>
      </c>
      <c r="P715" s="42">
        <v>1000</v>
      </c>
      <c r="Q715" s="44"/>
      <c r="R715" s="45"/>
    </row>
    <row r="716" spans="1:18" x14ac:dyDescent="0.25">
      <c r="A716" s="29" t="s">
        <v>105</v>
      </c>
      <c r="B716" s="50"/>
      <c r="C716" s="51"/>
      <c r="D716" s="51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4"/>
      <c r="R716" s="45"/>
    </row>
    <row r="717" spans="1:18" x14ac:dyDescent="0.25">
      <c r="A717" s="29" t="s">
        <v>30</v>
      </c>
      <c r="B717" s="50"/>
      <c r="C717" s="51"/>
      <c r="D717" s="51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4"/>
      <c r="R717" s="45"/>
    </row>
    <row r="718" spans="1:18" x14ac:dyDescent="0.25">
      <c r="A718" s="29" t="s">
        <v>31</v>
      </c>
      <c r="B718" s="50"/>
      <c r="C718" s="51">
        <v>4</v>
      </c>
      <c r="D718" s="51"/>
      <c r="E718" s="42">
        <v>4</v>
      </c>
      <c r="F718" s="42">
        <v>5</v>
      </c>
      <c r="G718" s="42">
        <v>5</v>
      </c>
      <c r="H718" s="42"/>
      <c r="I718" s="42">
        <v>5</v>
      </c>
      <c r="J718" s="42"/>
      <c r="K718" s="42"/>
      <c r="L718" s="42"/>
      <c r="M718" s="42"/>
      <c r="N718" s="42">
        <v>9000</v>
      </c>
      <c r="O718" s="42">
        <v>7500</v>
      </c>
      <c r="P718" s="42">
        <v>3000</v>
      </c>
      <c r="Q718" s="44">
        <v>1500</v>
      </c>
      <c r="R718" s="45"/>
    </row>
    <row r="719" spans="1:18" x14ac:dyDescent="0.25">
      <c r="A719" s="29" t="s">
        <v>32</v>
      </c>
      <c r="B719" s="50"/>
      <c r="C719" s="51">
        <v>5</v>
      </c>
      <c r="D719" s="51">
        <v>3</v>
      </c>
      <c r="E719" s="42">
        <v>2</v>
      </c>
      <c r="F719" s="42">
        <v>6</v>
      </c>
      <c r="G719" s="42">
        <v>6</v>
      </c>
      <c r="H719" s="42"/>
      <c r="I719" s="42">
        <v>5</v>
      </c>
      <c r="J719" s="42"/>
      <c r="K719" s="42">
        <v>1</v>
      </c>
      <c r="L719" s="42"/>
      <c r="M719" s="42"/>
      <c r="N719" s="42">
        <v>16000</v>
      </c>
      <c r="O719" s="42">
        <v>8000</v>
      </c>
      <c r="P719" s="42">
        <v>6000</v>
      </c>
      <c r="Q719" s="44"/>
      <c r="R719" s="45"/>
    </row>
    <row r="720" spans="1:18" x14ac:dyDescent="0.25">
      <c r="A720" s="29" t="s">
        <v>74</v>
      </c>
      <c r="B720" s="50"/>
      <c r="C720" s="51">
        <v>1</v>
      </c>
      <c r="D720" s="51">
        <v>1</v>
      </c>
      <c r="E720" s="42"/>
      <c r="F720" s="42">
        <v>1</v>
      </c>
      <c r="G720" s="42">
        <v>1</v>
      </c>
      <c r="H720" s="42"/>
      <c r="I720" s="42">
        <v>1</v>
      </c>
      <c r="J720" s="42"/>
      <c r="K720" s="42"/>
      <c r="L720" s="42"/>
      <c r="M720" s="42"/>
      <c r="N720" s="42">
        <v>3000</v>
      </c>
      <c r="O720" s="42">
        <v>3000</v>
      </c>
      <c r="P720" s="42"/>
      <c r="Q720" s="44"/>
      <c r="R720" s="45"/>
    </row>
    <row r="721" spans="1:18" x14ac:dyDescent="0.25">
      <c r="A721" s="29" t="s">
        <v>56</v>
      </c>
      <c r="B721" s="50"/>
      <c r="C721" s="51"/>
      <c r="D721" s="51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4"/>
      <c r="R721" s="45"/>
    </row>
    <row r="722" spans="1:18" x14ac:dyDescent="0.25">
      <c r="A722" s="29" t="s">
        <v>57</v>
      </c>
      <c r="B722" s="50"/>
      <c r="C722" s="51">
        <v>1</v>
      </c>
      <c r="D722" s="51">
        <v>1</v>
      </c>
      <c r="E722" s="42"/>
      <c r="F722" s="42">
        <v>1</v>
      </c>
      <c r="G722" s="42">
        <v>1</v>
      </c>
      <c r="H722" s="42"/>
      <c r="I722" s="42"/>
      <c r="J722" s="42"/>
      <c r="K722" s="42"/>
      <c r="L722" s="42"/>
      <c r="M722" s="42"/>
      <c r="N722" s="42"/>
      <c r="O722" s="42"/>
      <c r="P722" s="42"/>
      <c r="Q722" s="44"/>
      <c r="R722" s="45"/>
    </row>
    <row r="723" spans="1:18" x14ac:dyDescent="0.25">
      <c r="A723" s="29" t="s">
        <v>58</v>
      </c>
      <c r="B723" s="50"/>
      <c r="C723" s="51">
        <v>7</v>
      </c>
      <c r="D723" s="51"/>
      <c r="E723" s="42">
        <v>9</v>
      </c>
      <c r="F723" s="42">
        <v>7</v>
      </c>
      <c r="G723" s="42">
        <v>9</v>
      </c>
      <c r="H723" s="42">
        <v>3</v>
      </c>
      <c r="I723" s="42">
        <v>6</v>
      </c>
      <c r="J723" s="42"/>
      <c r="K723" s="42"/>
      <c r="L723" s="42"/>
      <c r="M723" s="42"/>
      <c r="N723" s="42">
        <v>2000</v>
      </c>
      <c r="O723" s="42">
        <v>2000</v>
      </c>
      <c r="P723" s="42">
        <v>2000</v>
      </c>
      <c r="Q723" s="44"/>
      <c r="R723" s="45"/>
    </row>
    <row r="724" spans="1:18" x14ac:dyDescent="0.25">
      <c r="A724" s="29" t="s">
        <v>59</v>
      </c>
      <c r="B724" s="50"/>
      <c r="C724" s="51">
        <v>191</v>
      </c>
      <c r="D724" s="51">
        <v>2</v>
      </c>
      <c r="E724" s="42">
        <v>189</v>
      </c>
      <c r="F724" s="42">
        <v>189</v>
      </c>
      <c r="G724" s="42">
        <v>32</v>
      </c>
      <c r="H724" s="42">
        <v>1</v>
      </c>
      <c r="I724" s="42">
        <v>18</v>
      </c>
      <c r="J724" s="42"/>
      <c r="K724" s="42">
        <v>13</v>
      </c>
      <c r="L724" s="42"/>
      <c r="M724" s="42">
        <v>40</v>
      </c>
      <c r="N724" s="42">
        <v>54500</v>
      </c>
      <c r="O724" s="42">
        <v>23500</v>
      </c>
      <c r="P724" s="42">
        <v>17000</v>
      </c>
      <c r="Q724" s="44"/>
      <c r="R724" s="45"/>
    </row>
    <row r="725" spans="1:18" x14ac:dyDescent="0.25">
      <c r="A725" s="29" t="s">
        <v>106</v>
      </c>
      <c r="B725" s="50"/>
      <c r="C725" s="51"/>
      <c r="D725" s="51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4"/>
      <c r="R725" s="45"/>
    </row>
    <row r="726" spans="1:18" x14ac:dyDescent="0.25">
      <c r="A726" s="29" t="s">
        <v>60</v>
      </c>
      <c r="B726" s="50"/>
      <c r="C726" s="51">
        <v>1</v>
      </c>
      <c r="D726" s="51"/>
      <c r="E726" s="42">
        <v>1</v>
      </c>
      <c r="F726" s="42">
        <v>1</v>
      </c>
      <c r="G726" s="42">
        <v>1</v>
      </c>
      <c r="H726" s="42"/>
      <c r="I726" s="42"/>
      <c r="J726" s="42"/>
      <c r="K726" s="42">
        <v>1</v>
      </c>
      <c r="L726" s="42"/>
      <c r="M726" s="42"/>
      <c r="N726" s="42"/>
      <c r="O726" s="42"/>
      <c r="P726" s="42"/>
      <c r="Q726" s="44"/>
      <c r="R726" s="45"/>
    </row>
    <row r="727" spans="1:18" x14ac:dyDescent="0.25">
      <c r="A727" s="29" t="s">
        <v>61</v>
      </c>
      <c r="B727" s="50"/>
      <c r="C727" s="51"/>
      <c r="D727" s="51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4"/>
      <c r="R727" s="45"/>
    </row>
    <row r="728" spans="1:18" x14ac:dyDescent="0.25">
      <c r="A728" s="29" t="s">
        <v>70</v>
      </c>
      <c r="B728" s="50"/>
      <c r="C728" s="51">
        <v>66</v>
      </c>
      <c r="D728" s="51">
        <v>19</v>
      </c>
      <c r="E728" s="42">
        <v>48</v>
      </c>
      <c r="F728" s="42">
        <v>72</v>
      </c>
      <c r="G728" s="42">
        <v>73</v>
      </c>
      <c r="H728" s="42">
        <v>5</v>
      </c>
      <c r="I728" s="42">
        <v>65</v>
      </c>
      <c r="J728" s="42"/>
      <c r="K728" s="42">
        <v>4</v>
      </c>
      <c r="L728" s="42">
        <v>1</v>
      </c>
      <c r="M728" s="42">
        <v>15</v>
      </c>
      <c r="N728" s="42">
        <v>165000</v>
      </c>
      <c r="O728" s="42">
        <v>165000</v>
      </c>
      <c r="P728" s="42">
        <v>44000</v>
      </c>
      <c r="Q728" s="42">
        <v>9000</v>
      </c>
      <c r="R728" s="42">
        <v>9000</v>
      </c>
    </row>
    <row r="729" spans="1:18" x14ac:dyDescent="0.25">
      <c r="A729" s="29" t="s">
        <v>107</v>
      </c>
      <c r="B729" s="50"/>
      <c r="C729" s="51"/>
      <c r="D729" s="51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3"/>
    </row>
    <row r="730" spans="1:18" x14ac:dyDescent="0.25">
      <c r="A730" s="29" t="s">
        <v>71</v>
      </c>
      <c r="B730" s="50"/>
      <c r="C730" s="51">
        <v>30</v>
      </c>
      <c r="D730" s="51">
        <v>26</v>
      </c>
      <c r="E730" s="42">
        <v>4</v>
      </c>
      <c r="F730" s="42">
        <v>30</v>
      </c>
      <c r="G730" s="42">
        <v>30</v>
      </c>
      <c r="H730" s="42">
        <v>1</v>
      </c>
      <c r="I730" s="42">
        <v>26</v>
      </c>
      <c r="J730" s="42"/>
      <c r="K730" s="42">
        <v>3</v>
      </c>
      <c r="L730" s="42">
        <v>1</v>
      </c>
      <c r="M730" s="42">
        <v>6</v>
      </c>
      <c r="N730" s="42">
        <v>88000</v>
      </c>
      <c r="O730" s="42">
        <v>80000</v>
      </c>
      <c r="P730" s="42"/>
      <c r="Q730" s="44">
        <v>8000</v>
      </c>
      <c r="R730" s="45">
        <v>8000</v>
      </c>
    </row>
    <row r="731" spans="1:18" x14ac:dyDescent="0.25">
      <c r="A731" s="29" t="s">
        <v>72</v>
      </c>
      <c r="B731" s="50"/>
      <c r="C731" s="51"/>
      <c r="D731" s="51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4"/>
      <c r="R731" s="45"/>
    </row>
    <row r="732" spans="1:18" x14ac:dyDescent="0.25">
      <c r="A732" s="29" t="s">
        <v>73</v>
      </c>
      <c r="B732" s="50"/>
      <c r="C732" s="51">
        <v>8</v>
      </c>
      <c r="D732" s="51"/>
      <c r="E732" s="42">
        <v>8</v>
      </c>
      <c r="F732" s="42">
        <v>8</v>
      </c>
      <c r="G732" s="42">
        <v>6</v>
      </c>
      <c r="H732" s="42"/>
      <c r="I732" s="42">
        <v>3</v>
      </c>
      <c r="J732" s="42"/>
      <c r="K732" s="42">
        <v>3</v>
      </c>
      <c r="L732" s="42"/>
      <c r="M732" s="42"/>
      <c r="N732" s="42">
        <v>3000</v>
      </c>
      <c r="O732" s="42">
        <v>3000</v>
      </c>
      <c r="P732" s="42">
        <v>1000</v>
      </c>
      <c r="Q732" s="44"/>
      <c r="R732" s="45"/>
    </row>
    <row r="733" spans="1:18" x14ac:dyDescent="0.25">
      <c r="A733" s="29" t="s">
        <v>89</v>
      </c>
      <c r="B733" s="50"/>
      <c r="C733" s="51">
        <v>1</v>
      </c>
      <c r="D733" s="51">
        <v>1</v>
      </c>
      <c r="E733" s="42"/>
      <c r="F733" s="42">
        <v>1</v>
      </c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4"/>
      <c r="R733" s="45"/>
    </row>
    <row r="734" spans="1:18" x14ac:dyDescent="0.25">
      <c r="A734" s="29" t="s">
        <v>93</v>
      </c>
      <c r="B734" s="50"/>
      <c r="C734" s="51"/>
      <c r="D734" s="51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4"/>
      <c r="R734" s="45"/>
    </row>
    <row r="735" spans="1:18" x14ac:dyDescent="0.25">
      <c r="A735" s="29" t="s">
        <v>94</v>
      </c>
      <c r="B735" s="50"/>
      <c r="C735" s="51"/>
      <c r="D735" s="51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4"/>
      <c r="R735" s="45"/>
    </row>
    <row r="736" spans="1:18" x14ac:dyDescent="0.25">
      <c r="A736" s="29" t="s">
        <v>108</v>
      </c>
      <c r="B736" s="50"/>
      <c r="C736" s="51"/>
      <c r="D736" s="51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4"/>
      <c r="R736" s="45"/>
    </row>
    <row r="737" spans="1:18" x14ac:dyDescent="0.25">
      <c r="A737" s="29" t="s">
        <v>33</v>
      </c>
      <c r="B737" s="50"/>
      <c r="C737" s="51"/>
      <c r="D737" s="51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4"/>
      <c r="R737" s="45"/>
    </row>
    <row r="738" spans="1:18" x14ac:dyDescent="0.25">
      <c r="A738" s="29" t="s">
        <v>36</v>
      </c>
      <c r="B738" s="50"/>
      <c r="C738" s="51"/>
      <c r="D738" s="51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4"/>
      <c r="R738" s="45"/>
    </row>
    <row r="739" spans="1:18" x14ac:dyDescent="0.25">
      <c r="A739" s="29" t="s">
        <v>62</v>
      </c>
      <c r="B739" s="50"/>
      <c r="C739" s="51">
        <v>5</v>
      </c>
      <c r="D739" s="51"/>
      <c r="E739" s="42">
        <v>5</v>
      </c>
      <c r="F739" s="42">
        <v>5</v>
      </c>
      <c r="G739" s="42">
        <v>5</v>
      </c>
      <c r="H739" s="42"/>
      <c r="I739" s="42"/>
      <c r="J739" s="42"/>
      <c r="K739" s="42">
        <v>5</v>
      </c>
      <c r="L739" s="42"/>
      <c r="M739" s="42"/>
      <c r="N739" s="42"/>
      <c r="O739" s="42"/>
      <c r="P739" s="42"/>
      <c r="Q739" s="44"/>
      <c r="R739" s="45"/>
    </row>
    <row r="740" spans="1:18" x14ac:dyDescent="0.25">
      <c r="A740" s="29" t="s">
        <v>34</v>
      </c>
      <c r="B740" s="50"/>
      <c r="C740" s="51">
        <v>22</v>
      </c>
      <c r="D740" s="51"/>
      <c r="E740" s="42">
        <v>21</v>
      </c>
      <c r="F740" s="42">
        <v>17</v>
      </c>
      <c r="G740" s="42">
        <v>17</v>
      </c>
      <c r="H740" s="42"/>
      <c r="I740" s="42">
        <v>7</v>
      </c>
      <c r="J740" s="42"/>
      <c r="K740" s="42">
        <v>10</v>
      </c>
      <c r="L740" s="42"/>
      <c r="M740" s="42">
        <v>7</v>
      </c>
      <c r="N740" s="42">
        <v>2000</v>
      </c>
      <c r="O740" s="42">
        <v>2000</v>
      </c>
      <c r="P740" s="42"/>
      <c r="Q740" s="44"/>
      <c r="R740" s="45"/>
    </row>
    <row r="741" spans="1:18" ht="15.75" thickBot="1" x14ac:dyDescent="0.3">
      <c r="A741" s="30" t="s">
        <v>7</v>
      </c>
      <c r="B741" s="52">
        <v>20</v>
      </c>
      <c r="C741" s="53">
        <f>C706+C707+C708+C709+C710+C711+C712+C713+C714+C715+C716+C717+C718+C719+C720+C721+C722+C723+C724+C725+C726+C727+C728+C729+C730+C731+C732+C733+C734+C735+C736+C737+C738+C739+C740</f>
        <v>486</v>
      </c>
      <c r="D741" s="53">
        <f t="shared" ref="D741:R741" si="57">D706+D707+D708+D709+D710+D711+D712+D713+D714+D715+D716+D717+D718+D719+D720+D721+D722+D723+D724+D725+D726+D727+D728+D729+D730+D731+D732+D733+D734+D735+D736+D737+D738+D739+D740</f>
        <v>77</v>
      </c>
      <c r="E741" s="53">
        <f t="shared" si="57"/>
        <v>415</v>
      </c>
      <c r="F741" s="53">
        <f t="shared" si="57"/>
        <v>473</v>
      </c>
      <c r="G741" s="53">
        <f t="shared" si="57"/>
        <v>318</v>
      </c>
      <c r="H741" s="53">
        <f t="shared" si="57"/>
        <v>12</v>
      </c>
      <c r="I741" s="53">
        <f t="shared" si="57"/>
        <v>237</v>
      </c>
      <c r="J741" s="53">
        <f t="shared" si="57"/>
        <v>3</v>
      </c>
      <c r="K741" s="53">
        <f t="shared" si="57"/>
        <v>66</v>
      </c>
      <c r="L741" s="53">
        <f t="shared" si="57"/>
        <v>2</v>
      </c>
      <c r="M741" s="53">
        <f t="shared" si="57"/>
        <v>102</v>
      </c>
      <c r="N741" s="53">
        <f t="shared" si="57"/>
        <v>425000</v>
      </c>
      <c r="O741" s="53">
        <f t="shared" si="57"/>
        <v>384500</v>
      </c>
      <c r="P741" s="53">
        <f t="shared" si="57"/>
        <v>125000</v>
      </c>
      <c r="Q741" s="53">
        <f t="shared" si="57"/>
        <v>28500</v>
      </c>
      <c r="R741" s="53">
        <f t="shared" si="57"/>
        <v>27000</v>
      </c>
    </row>
    <row r="742" spans="1:18" ht="18" x14ac:dyDescent="0.25">
      <c r="A742" s="61"/>
      <c r="B742" s="47"/>
      <c r="C742" s="47"/>
      <c r="D742" s="47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4"/>
      <c r="R742" s="14"/>
    </row>
    <row r="743" spans="1:18" ht="18" x14ac:dyDescent="0.25">
      <c r="A743" s="61"/>
      <c r="B743" s="62"/>
      <c r="C743" s="62"/>
      <c r="D743" s="62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4"/>
      <c r="R743" s="64"/>
    </row>
    <row r="744" spans="1:18" ht="18" x14ac:dyDescent="0.25">
      <c r="A744" s="61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</row>
    <row r="745" spans="1:18" x14ac:dyDescent="0.2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</row>
    <row r="746" spans="1:18" x14ac:dyDescent="0.2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7"/>
      <c r="M746" s="7"/>
      <c r="N746" s="7"/>
      <c r="O746" s="7"/>
      <c r="P746" s="7"/>
      <c r="Q746" s="7"/>
    </row>
    <row r="747" spans="1:18" x14ac:dyDescent="0.2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7"/>
      <c r="M747" s="7"/>
      <c r="N747" s="7"/>
      <c r="O747" s="7"/>
      <c r="P747" s="7"/>
      <c r="Q747" s="7"/>
    </row>
    <row r="748" spans="1:18" x14ac:dyDescent="0.2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7"/>
      <c r="M748" s="7"/>
      <c r="N748" s="7"/>
      <c r="O748" s="7"/>
      <c r="P748" s="7"/>
      <c r="Q748" s="7"/>
    </row>
    <row r="749" spans="1:18" x14ac:dyDescent="0.2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7"/>
      <c r="M749" s="7"/>
      <c r="N749" s="7"/>
      <c r="O749" s="7"/>
      <c r="P749" s="7"/>
      <c r="Q749" s="7"/>
    </row>
    <row r="750" spans="1:18" x14ac:dyDescent="0.2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7"/>
      <c r="M750" s="7"/>
      <c r="N750" s="7"/>
      <c r="O750" s="7"/>
      <c r="P750" s="7"/>
      <c r="Q750" s="7"/>
    </row>
    <row r="751" spans="1:18" x14ac:dyDescent="0.2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7"/>
      <c r="M751" s="7"/>
      <c r="N751" s="7"/>
      <c r="O751" s="7"/>
      <c r="P751" s="7"/>
      <c r="Q751" s="7"/>
    </row>
    <row r="752" spans="1:18" x14ac:dyDescent="0.2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7"/>
      <c r="M752" s="7"/>
      <c r="N752" s="7"/>
      <c r="O752" s="7"/>
      <c r="P752" s="7"/>
      <c r="Q752" s="7"/>
    </row>
    <row r="753" spans="1:17" x14ac:dyDescent="0.2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7"/>
      <c r="M753" s="7"/>
      <c r="N753" s="7"/>
      <c r="O753" s="7"/>
      <c r="P753" s="7"/>
      <c r="Q753" s="7"/>
    </row>
    <row r="754" spans="1:17" x14ac:dyDescent="0.2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7"/>
      <c r="M754" s="7"/>
      <c r="N754" s="7"/>
      <c r="O754" s="7"/>
      <c r="P754" s="7"/>
      <c r="Q754" s="7"/>
    </row>
    <row r="755" spans="1:17" x14ac:dyDescent="0.2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7"/>
      <c r="M755" s="7"/>
      <c r="N755" s="7"/>
      <c r="O755" s="7"/>
      <c r="P755" s="7"/>
      <c r="Q755" s="7"/>
    </row>
    <row r="756" spans="1:17" x14ac:dyDescent="0.2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7"/>
      <c r="M756" s="7"/>
      <c r="N756" s="7"/>
      <c r="O756" s="7"/>
      <c r="P756" s="7"/>
      <c r="Q756" s="7"/>
    </row>
    <row r="757" spans="1:17" x14ac:dyDescent="0.2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7"/>
      <c r="M757" s="7"/>
      <c r="N757" s="7"/>
      <c r="O757" s="7"/>
      <c r="P757" s="7"/>
      <c r="Q757" s="7"/>
    </row>
    <row r="758" spans="1:17" x14ac:dyDescent="0.2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7"/>
      <c r="M758" s="7"/>
      <c r="N758" s="7"/>
      <c r="O758" s="7"/>
      <c r="P758" s="7"/>
      <c r="Q758" s="7"/>
    </row>
    <row r="759" spans="1:17" x14ac:dyDescent="0.2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7"/>
      <c r="M759" s="7"/>
      <c r="N759" s="7"/>
      <c r="O759" s="7"/>
      <c r="P759" s="7"/>
      <c r="Q759" s="7"/>
    </row>
    <row r="760" spans="1:17" x14ac:dyDescent="0.2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7"/>
      <c r="M760" s="7"/>
      <c r="N760" s="7"/>
      <c r="O760" s="7"/>
      <c r="P760" s="7"/>
      <c r="Q760" s="7"/>
    </row>
    <row r="761" spans="1:17" x14ac:dyDescent="0.2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7"/>
      <c r="M761" s="7"/>
      <c r="N761" s="7"/>
      <c r="O761" s="7"/>
      <c r="P761" s="7"/>
      <c r="Q761" s="7"/>
    </row>
    <row r="762" spans="1:17" x14ac:dyDescent="0.2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7"/>
      <c r="M762" s="7"/>
      <c r="N762" s="7"/>
      <c r="O762" s="7"/>
      <c r="P762" s="7"/>
      <c r="Q762" s="7"/>
    </row>
    <row r="763" spans="1:17" x14ac:dyDescent="0.2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7"/>
      <c r="M763" s="7"/>
      <c r="N763" s="7"/>
      <c r="O763" s="7"/>
      <c r="P763" s="7"/>
      <c r="Q763" s="7"/>
    </row>
    <row r="764" spans="1:17" x14ac:dyDescent="0.2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7"/>
      <c r="M764" s="7"/>
      <c r="N764" s="7"/>
      <c r="O764" s="7"/>
      <c r="P764" s="7"/>
      <c r="Q764" s="7"/>
    </row>
    <row r="765" spans="1:17" x14ac:dyDescent="0.2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7"/>
      <c r="M765" s="7"/>
      <c r="N765" s="7"/>
      <c r="O765" s="7"/>
      <c r="P765" s="7"/>
      <c r="Q765" s="7"/>
    </row>
    <row r="766" spans="1:17" x14ac:dyDescent="0.2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7"/>
      <c r="M766" s="7"/>
      <c r="N766" s="7"/>
      <c r="O766" s="7"/>
      <c r="P766" s="7"/>
      <c r="Q766" s="7"/>
    </row>
    <row r="767" spans="1:17" x14ac:dyDescent="0.2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7"/>
      <c r="M767" s="7"/>
      <c r="N767" s="7"/>
      <c r="O767" s="7"/>
      <c r="P767" s="7"/>
      <c r="Q767" s="7"/>
    </row>
    <row r="768" spans="1:17" x14ac:dyDescent="0.2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7"/>
      <c r="M768" s="7"/>
      <c r="N768" s="7"/>
      <c r="O768" s="7"/>
      <c r="P768" s="7"/>
      <c r="Q768" s="7"/>
    </row>
    <row r="769" spans="1:17" x14ac:dyDescent="0.2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7"/>
      <c r="M769" s="7"/>
      <c r="N769" s="7"/>
      <c r="O769" s="7"/>
      <c r="P769" s="7"/>
      <c r="Q769" s="7"/>
    </row>
    <row r="770" spans="1:17" x14ac:dyDescent="0.2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7"/>
      <c r="M770" s="7"/>
      <c r="N770" s="7"/>
      <c r="O770" s="7"/>
      <c r="P770" s="7"/>
      <c r="Q770" s="7"/>
    </row>
    <row r="771" spans="1:17" x14ac:dyDescent="0.2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7"/>
      <c r="M771" s="7"/>
      <c r="N771" s="7"/>
      <c r="O771" s="7"/>
      <c r="P771" s="7"/>
      <c r="Q771" s="7"/>
    </row>
    <row r="772" spans="1:17" x14ac:dyDescent="0.2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7"/>
      <c r="M772" s="7"/>
      <c r="N772" s="7"/>
      <c r="O772" s="7"/>
      <c r="P772" s="7"/>
      <c r="Q772" s="7"/>
    </row>
    <row r="773" spans="1:17" x14ac:dyDescent="0.2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7"/>
      <c r="M773" s="7"/>
      <c r="N773" s="7"/>
      <c r="O773" s="7"/>
      <c r="P773" s="7"/>
      <c r="Q773" s="7"/>
    </row>
    <row r="774" spans="1:17" x14ac:dyDescent="0.2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7"/>
      <c r="M774" s="7"/>
      <c r="N774" s="7"/>
      <c r="O774" s="7"/>
      <c r="P774" s="7"/>
      <c r="Q774" s="7"/>
    </row>
    <row r="775" spans="1:17" x14ac:dyDescent="0.2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7"/>
      <c r="M775" s="7"/>
      <c r="N775" s="7"/>
      <c r="O775" s="7"/>
      <c r="P775" s="7"/>
      <c r="Q775" s="7"/>
    </row>
    <row r="776" spans="1:17" x14ac:dyDescent="0.2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7"/>
      <c r="M776" s="7"/>
      <c r="N776" s="7"/>
      <c r="O776" s="7"/>
      <c r="P776" s="7"/>
      <c r="Q776" s="7"/>
    </row>
    <row r="777" spans="1:17" x14ac:dyDescent="0.2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7"/>
      <c r="M777" s="7"/>
      <c r="N777" s="7"/>
      <c r="O777" s="7"/>
      <c r="P777" s="7"/>
      <c r="Q777" s="7"/>
    </row>
    <row r="778" spans="1:17" x14ac:dyDescent="0.2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7"/>
      <c r="M778" s="7"/>
      <c r="N778" s="7"/>
      <c r="O778" s="7"/>
      <c r="P778" s="7"/>
      <c r="Q778" s="7"/>
    </row>
    <row r="779" spans="1:17" x14ac:dyDescent="0.2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7"/>
      <c r="M779" s="7"/>
      <c r="N779" s="7"/>
      <c r="O779" s="7"/>
      <c r="P779" s="7"/>
      <c r="Q779" s="7"/>
    </row>
    <row r="780" spans="1:17" x14ac:dyDescent="0.2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7"/>
      <c r="M780" s="7"/>
      <c r="N780" s="7"/>
      <c r="O780" s="7"/>
      <c r="P780" s="7"/>
      <c r="Q780" s="7"/>
    </row>
    <row r="781" spans="1:17" x14ac:dyDescent="0.2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7"/>
      <c r="M781" s="7"/>
      <c r="N781" s="7"/>
      <c r="O781" s="7"/>
      <c r="P781" s="7"/>
      <c r="Q781" s="7"/>
    </row>
    <row r="782" spans="1:17" x14ac:dyDescent="0.2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7"/>
      <c r="M782" s="7"/>
      <c r="N782" s="7"/>
      <c r="O782" s="7"/>
      <c r="P782" s="7"/>
      <c r="Q782" s="7"/>
    </row>
    <row r="783" spans="1:17" x14ac:dyDescent="0.2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7"/>
      <c r="M783" s="7"/>
      <c r="N783" s="7"/>
      <c r="O783" s="7"/>
      <c r="P783" s="7"/>
      <c r="Q783" s="7"/>
    </row>
    <row r="784" spans="1:17" x14ac:dyDescent="0.2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7"/>
      <c r="M784" s="7"/>
      <c r="N784" s="7"/>
      <c r="O784" s="7"/>
      <c r="P784" s="7"/>
      <c r="Q784" s="7"/>
    </row>
    <row r="785" spans="1:17" x14ac:dyDescent="0.2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7"/>
      <c r="M785" s="7"/>
      <c r="N785" s="7"/>
      <c r="O785" s="7"/>
      <c r="P785" s="7"/>
      <c r="Q785" s="7"/>
    </row>
    <row r="786" spans="1:17" x14ac:dyDescent="0.2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7"/>
      <c r="M786" s="7"/>
      <c r="N786" s="7"/>
      <c r="O786" s="7"/>
      <c r="P786" s="7"/>
      <c r="Q786" s="7"/>
    </row>
    <row r="787" spans="1:17" x14ac:dyDescent="0.2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7"/>
      <c r="M787" s="7"/>
      <c r="N787" s="7"/>
      <c r="O787" s="7"/>
      <c r="P787" s="7"/>
      <c r="Q787" s="7"/>
    </row>
    <row r="788" spans="1:17" x14ac:dyDescent="0.2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7"/>
      <c r="M788" s="7"/>
      <c r="N788" s="7"/>
      <c r="O788" s="7"/>
      <c r="P788" s="7"/>
      <c r="Q788" s="7"/>
    </row>
    <row r="789" spans="1:17" x14ac:dyDescent="0.2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7"/>
      <c r="M789" s="7"/>
      <c r="N789" s="7"/>
      <c r="O789" s="7"/>
      <c r="P789" s="7"/>
      <c r="Q789" s="7"/>
    </row>
    <row r="790" spans="1:17" x14ac:dyDescent="0.2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7"/>
      <c r="M790" s="7"/>
      <c r="N790" s="7"/>
      <c r="O790" s="7"/>
      <c r="P790" s="7"/>
      <c r="Q790" s="7"/>
    </row>
    <row r="791" spans="1:17" x14ac:dyDescent="0.25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7"/>
      <c r="M791" s="7"/>
      <c r="N791" s="7"/>
      <c r="O791" s="7"/>
      <c r="P791" s="7"/>
      <c r="Q791" s="7"/>
    </row>
    <row r="792" spans="1:17" x14ac:dyDescent="0.25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7"/>
      <c r="M792" s="7"/>
      <c r="N792" s="7"/>
      <c r="O792" s="7"/>
      <c r="P792" s="7"/>
      <c r="Q792" s="7"/>
    </row>
    <row r="793" spans="1:17" x14ac:dyDescent="0.25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7"/>
      <c r="M793" s="7"/>
      <c r="N793" s="7"/>
      <c r="O793" s="7"/>
      <c r="P793" s="7"/>
      <c r="Q793" s="7"/>
    </row>
    <row r="794" spans="1:17" x14ac:dyDescent="0.25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7"/>
      <c r="M794" s="7"/>
      <c r="N794" s="7"/>
      <c r="O794" s="7"/>
      <c r="P794" s="7"/>
      <c r="Q794" s="7"/>
    </row>
    <row r="795" spans="1:17" x14ac:dyDescent="0.2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7"/>
      <c r="M795" s="7"/>
      <c r="N795" s="7"/>
      <c r="O795" s="7"/>
      <c r="P795" s="7"/>
      <c r="Q795" s="7"/>
    </row>
    <row r="796" spans="1:17" x14ac:dyDescent="0.25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7"/>
      <c r="M796" s="7"/>
      <c r="N796" s="7"/>
      <c r="O796" s="7"/>
      <c r="P796" s="7"/>
      <c r="Q796" s="7"/>
    </row>
    <row r="797" spans="1:17" x14ac:dyDescent="0.25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7"/>
      <c r="M797" s="7"/>
      <c r="N797" s="7"/>
      <c r="O797" s="7"/>
      <c r="P797" s="7"/>
      <c r="Q797" s="7"/>
    </row>
    <row r="798" spans="1:17" x14ac:dyDescent="0.25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7"/>
      <c r="M798" s="7"/>
      <c r="N798" s="7"/>
      <c r="O798" s="7"/>
      <c r="P798" s="7"/>
      <c r="Q798" s="7"/>
    </row>
    <row r="799" spans="1:17" x14ac:dyDescent="0.25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7"/>
      <c r="M799" s="7"/>
      <c r="N799" s="7"/>
      <c r="O799" s="7"/>
      <c r="P799" s="7"/>
      <c r="Q799" s="7"/>
    </row>
    <row r="800" spans="1:17" x14ac:dyDescent="0.25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7"/>
      <c r="M800" s="7"/>
      <c r="N800" s="7"/>
      <c r="O800" s="7"/>
      <c r="P800" s="7"/>
      <c r="Q800" s="7"/>
    </row>
    <row r="801" spans="1:17" x14ac:dyDescent="0.25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7"/>
      <c r="M801" s="7"/>
      <c r="N801" s="7"/>
      <c r="O801" s="7"/>
      <c r="P801" s="7"/>
      <c r="Q801" s="7"/>
    </row>
    <row r="802" spans="1:17" x14ac:dyDescent="0.25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7"/>
      <c r="M802" s="7"/>
      <c r="N802" s="7"/>
      <c r="O802" s="7"/>
      <c r="P802" s="7"/>
      <c r="Q802" s="7"/>
    </row>
    <row r="803" spans="1:17" x14ac:dyDescent="0.25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7"/>
      <c r="M803" s="7"/>
      <c r="N803" s="7"/>
      <c r="O803" s="7"/>
      <c r="P803" s="7"/>
      <c r="Q803" s="7"/>
    </row>
    <row r="804" spans="1:17" x14ac:dyDescent="0.25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7"/>
      <c r="M804" s="7"/>
      <c r="N804" s="7"/>
      <c r="O804" s="7"/>
      <c r="P804" s="7"/>
      <c r="Q804" s="7"/>
    </row>
    <row r="805" spans="1:17" x14ac:dyDescent="0.2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7"/>
      <c r="M805" s="7"/>
      <c r="N805" s="7"/>
      <c r="O805" s="7"/>
      <c r="P805" s="7"/>
      <c r="Q805" s="7"/>
    </row>
    <row r="806" spans="1:17" x14ac:dyDescent="0.25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7"/>
      <c r="M806" s="7"/>
      <c r="N806" s="7"/>
      <c r="O806" s="7"/>
      <c r="P806" s="7"/>
      <c r="Q806" s="7"/>
    </row>
    <row r="807" spans="1:17" x14ac:dyDescent="0.25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7"/>
      <c r="M807" s="7"/>
      <c r="N807" s="7"/>
      <c r="O807" s="7"/>
      <c r="P807" s="7"/>
      <c r="Q807" s="7"/>
    </row>
    <row r="808" spans="1:17" x14ac:dyDescent="0.25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7"/>
      <c r="M808" s="7"/>
      <c r="N808" s="7"/>
      <c r="O808" s="7"/>
      <c r="P808" s="7"/>
      <c r="Q808" s="7"/>
    </row>
    <row r="809" spans="1:17" x14ac:dyDescent="0.25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7"/>
      <c r="M809" s="7"/>
      <c r="N809" s="7"/>
      <c r="O809" s="7"/>
      <c r="P809" s="7"/>
      <c r="Q809" s="7"/>
    </row>
    <row r="810" spans="1:17" x14ac:dyDescent="0.25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7"/>
      <c r="M810" s="7"/>
      <c r="N810" s="7"/>
      <c r="O810" s="7"/>
      <c r="P810" s="7"/>
      <c r="Q810" s="7"/>
    </row>
    <row r="811" spans="1:17" x14ac:dyDescent="0.25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7"/>
      <c r="M811" s="7"/>
      <c r="N811" s="7"/>
      <c r="O811" s="7"/>
      <c r="P811" s="7"/>
      <c r="Q811" s="7"/>
    </row>
    <row r="812" spans="1:17" x14ac:dyDescent="0.25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7"/>
      <c r="M812" s="7"/>
      <c r="N812" s="7"/>
      <c r="O812" s="7"/>
      <c r="P812" s="7"/>
      <c r="Q812" s="7"/>
    </row>
    <row r="813" spans="1:17" x14ac:dyDescent="0.25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7"/>
      <c r="M813" s="7"/>
      <c r="N813" s="7"/>
      <c r="O813" s="7"/>
      <c r="P813" s="7"/>
      <c r="Q813" s="7"/>
    </row>
    <row r="814" spans="1:17" x14ac:dyDescent="0.25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7"/>
      <c r="M814" s="7"/>
      <c r="N814" s="7"/>
      <c r="O814" s="7"/>
      <c r="P814" s="7"/>
      <c r="Q814" s="7"/>
    </row>
    <row r="815" spans="1:17" x14ac:dyDescent="0.2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7"/>
      <c r="M815" s="7"/>
      <c r="N815" s="7"/>
      <c r="O815" s="7"/>
      <c r="P815" s="7"/>
      <c r="Q815" s="7"/>
    </row>
    <row r="816" spans="1:17" x14ac:dyDescent="0.25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7"/>
      <c r="M816" s="7"/>
      <c r="N816" s="7"/>
      <c r="O816" s="7"/>
      <c r="P816" s="7"/>
      <c r="Q816" s="7"/>
    </row>
    <row r="817" spans="1:17" x14ac:dyDescent="0.25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7"/>
      <c r="M817" s="7"/>
      <c r="N817" s="7"/>
      <c r="O817" s="7"/>
      <c r="P817" s="7"/>
      <c r="Q817" s="7"/>
    </row>
    <row r="818" spans="1:17" x14ac:dyDescent="0.25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7"/>
      <c r="M818" s="7"/>
      <c r="N818" s="7"/>
      <c r="O818" s="7"/>
      <c r="P818" s="7"/>
      <c r="Q818" s="7"/>
    </row>
    <row r="819" spans="1:17" x14ac:dyDescent="0.25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7"/>
      <c r="M819" s="7"/>
      <c r="N819" s="7"/>
      <c r="O819" s="7"/>
      <c r="P819" s="7"/>
      <c r="Q819" s="7"/>
    </row>
    <row r="820" spans="1:17" x14ac:dyDescent="0.25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7"/>
      <c r="M820" s="7"/>
      <c r="N820" s="7"/>
      <c r="O820" s="7"/>
      <c r="P820" s="7"/>
      <c r="Q820" s="7"/>
    </row>
    <row r="821" spans="1:17" x14ac:dyDescent="0.25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7"/>
      <c r="M821" s="7"/>
      <c r="N821" s="7"/>
      <c r="O821" s="7"/>
      <c r="P821" s="7"/>
      <c r="Q821" s="7"/>
    </row>
    <row r="822" spans="1:17" x14ac:dyDescent="0.25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7"/>
      <c r="M822" s="7"/>
      <c r="N822" s="7"/>
      <c r="O822" s="7"/>
      <c r="P822" s="7"/>
      <c r="Q822" s="7"/>
    </row>
    <row r="823" spans="1:17" x14ac:dyDescent="0.25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7"/>
      <c r="M823" s="7"/>
      <c r="N823" s="7"/>
      <c r="O823" s="7"/>
      <c r="P823" s="7"/>
      <c r="Q823" s="7"/>
    </row>
    <row r="824" spans="1:17" x14ac:dyDescent="0.25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7"/>
      <c r="M824" s="7"/>
      <c r="N824" s="7"/>
      <c r="O824" s="7"/>
      <c r="P824" s="7"/>
      <c r="Q824" s="7"/>
    </row>
    <row r="825" spans="1:17" x14ac:dyDescent="0.2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7"/>
      <c r="M825" s="7"/>
      <c r="N825" s="7"/>
      <c r="O825" s="7"/>
      <c r="P825" s="7"/>
      <c r="Q825" s="7"/>
    </row>
    <row r="826" spans="1:17" x14ac:dyDescent="0.25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7"/>
      <c r="M826" s="7"/>
      <c r="N826" s="7"/>
      <c r="O826" s="7"/>
      <c r="P826" s="7"/>
      <c r="Q826" s="7"/>
    </row>
    <row r="827" spans="1:17" x14ac:dyDescent="0.25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7"/>
      <c r="M827" s="7"/>
      <c r="N827" s="7"/>
      <c r="O827" s="7"/>
      <c r="P827" s="7"/>
      <c r="Q827" s="7"/>
    </row>
    <row r="828" spans="1:17" x14ac:dyDescent="0.25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7"/>
      <c r="M828" s="7"/>
      <c r="N828" s="7"/>
      <c r="O828" s="7"/>
      <c r="P828" s="7"/>
      <c r="Q828" s="7"/>
    </row>
    <row r="829" spans="1:17" x14ac:dyDescent="0.25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7"/>
      <c r="M829" s="7"/>
      <c r="N829" s="7"/>
      <c r="O829" s="7"/>
      <c r="P829" s="7"/>
      <c r="Q829" s="7"/>
    </row>
    <row r="830" spans="1:17" x14ac:dyDescent="0.25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7"/>
      <c r="M830" s="7"/>
      <c r="N830" s="7"/>
      <c r="O830" s="7"/>
      <c r="P830" s="7"/>
      <c r="Q830" s="7"/>
    </row>
    <row r="831" spans="1:17" x14ac:dyDescent="0.25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7"/>
      <c r="M831" s="7"/>
      <c r="N831" s="7"/>
      <c r="O831" s="7"/>
      <c r="P831" s="7"/>
      <c r="Q831" s="7"/>
    </row>
    <row r="832" spans="1:17" x14ac:dyDescent="0.25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7"/>
      <c r="M832" s="7"/>
      <c r="N832" s="7"/>
      <c r="O832" s="7"/>
      <c r="P832" s="7"/>
      <c r="Q832" s="7"/>
    </row>
    <row r="833" spans="1:17" x14ac:dyDescent="0.25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7"/>
      <c r="M833" s="7"/>
      <c r="N833" s="7"/>
      <c r="O833" s="7"/>
      <c r="P833" s="7"/>
      <c r="Q833" s="7"/>
    </row>
    <row r="834" spans="1:17" x14ac:dyDescent="0.25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7"/>
      <c r="M834" s="7"/>
      <c r="N834" s="7"/>
      <c r="O834" s="7"/>
      <c r="P834" s="7"/>
      <c r="Q834" s="7"/>
    </row>
    <row r="835" spans="1:17" x14ac:dyDescent="0.2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7"/>
      <c r="M835" s="7"/>
      <c r="N835" s="7"/>
      <c r="O835" s="7"/>
      <c r="P835" s="7"/>
      <c r="Q835" s="7"/>
    </row>
    <row r="836" spans="1:17" x14ac:dyDescent="0.25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7"/>
      <c r="M836" s="7"/>
      <c r="N836" s="7"/>
      <c r="O836" s="7"/>
      <c r="P836" s="7"/>
      <c r="Q836" s="7"/>
    </row>
    <row r="837" spans="1:17" x14ac:dyDescent="0.25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7"/>
      <c r="M837" s="7"/>
      <c r="N837" s="7"/>
      <c r="O837" s="7"/>
      <c r="P837" s="7"/>
      <c r="Q837" s="7"/>
    </row>
    <row r="838" spans="1:17" x14ac:dyDescent="0.25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7"/>
      <c r="M838" s="7"/>
      <c r="N838" s="7"/>
      <c r="O838" s="7"/>
      <c r="P838" s="7"/>
      <c r="Q838" s="7"/>
    </row>
    <row r="839" spans="1:17" x14ac:dyDescent="0.25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7"/>
      <c r="M839" s="7"/>
      <c r="N839" s="7"/>
      <c r="O839" s="7"/>
      <c r="P839" s="7"/>
      <c r="Q839" s="7"/>
    </row>
    <row r="840" spans="1:17" x14ac:dyDescent="0.25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7"/>
      <c r="M840" s="7"/>
      <c r="N840" s="7"/>
      <c r="O840" s="7"/>
      <c r="P840" s="7"/>
      <c r="Q840" s="7"/>
    </row>
    <row r="841" spans="1:17" x14ac:dyDescent="0.25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7"/>
      <c r="M841" s="7"/>
      <c r="N841" s="7"/>
      <c r="O841" s="7"/>
      <c r="P841" s="7"/>
      <c r="Q841" s="7"/>
    </row>
    <row r="842" spans="1:17" x14ac:dyDescent="0.25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7"/>
      <c r="M842" s="7"/>
      <c r="N842" s="7"/>
      <c r="O842" s="7"/>
      <c r="P842" s="7"/>
      <c r="Q842" s="7"/>
    </row>
    <row r="843" spans="1:17" x14ac:dyDescent="0.25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7"/>
      <c r="M843" s="7"/>
      <c r="N843" s="7"/>
      <c r="O843" s="7"/>
      <c r="P843" s="7"/>
      <c r="Q843" s="7"/>
    </row>
    <row r="844" spans="1:17" x14ac:dyDescent="0.25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7"/>
      <c r="M844" s="7"/>
      <c r="N844" s="7"/>
      <c r="O844" s="7"/>
      <c r="P844" s="7"/>
      <c r="Q844" s="7"/>
    </row>
    <row r="845" spans="1:17" x14ac:dyDescent="0.2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7"/>
      <c r="M845" s="7"/>
      <c r="N845" s="7"/>
      <c r="O845" s="7"/>
      <c r="P845" s="7"/>
      <c r="Q845" s="7"/>
    </row>
    <row r="846" spans="1:17" x14ac:dyDescent="0.25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7"/>
      <c r="M846" s="7"/>
      <c r="N846" s="7"/>
      <c r="O846" s="7"/>
      <c r="P846" s="7"/>
      <c r="Q846" s="7"/>
    </row>
    <row r="847" spans="1:17" x14ac:dyDescent="0.25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7"/>
      <c r="M847" s="7"/>
      <c r="N847" s="7"/>
      <c r="O847" s="7"/>
      <c r="P847" s="7"/>
      <c r="Q847" s="7"/>
    </row>
    <row r="848" spans="1:17" x14ac:dyDescent="0.25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7"/>
      <c r="M848" s="7"/>
      <c r="N848" s="7"/>
      <c r="O848" s="7"/>
      <c r="P848" s="7"/>
      <c r="Q848" s="7"/>
    </row>
    <row r="849" spans="1:17" x14ac:dyDescent="0.25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7"/>
      <c r="M849" s="7"/>
      <c r="N849" s="7"/>
      <c r="O849" s="7"/>
      <c r="P849" s="7"/>
      <c r="Q849" s="7"/>
    </row>
    <row r="850" spans="1:17" x14ac:dyDescent="0.25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7"/>
      <c r="M850" s="7"/>
      <c r="N850" s="7"/>
      <c r="O850" s="7"/>
      <c r="P850" s="7"/>
      <c r="Q850" s="7"/>
    </row>
    <row r="851" spans="1:17" x14ac:dyDescent="0.25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7"/>
      <c r="M851" s="7"/>
      <c r="N851" s="7"/>
      <c r="O851" s="7"/>
      <c r="P851" s="7"/>
      <c r="Q851" s="7"/>
    </row>
    <row r="852" spans="1:17" x14ac:dyDescent="0.25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7"/>
      <c r="M852" s="7"/>
      <c r="N852" s="7"/>
      <c r="O852" s="7"/>
      <c r="P852" s="7"/>
      <c r="Q852" s="7"/>
    </row>
    <row r="853" spans="1:17" x14ac:dyDescent="0.25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7"/>
      <c r="M853" s="7"/>
      <c r="N853" s="7"/>
      <c r="O853" s="7"/>
      <c r="P853" s="7"/>
      <c r="Q853" s="7"/>
    </row>
    <row r="854" spans="1:17" x14ac:dyDescent="0.25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7"/>
      <c r="M854" s="7"/>
      <c r="N854" s="7"/>
      <c r="O854" s="7"/>
      <c r="P854" s="7"/>
      <c r="Q854" s="7"/>
    </row>
    <row r="855" spans="1:17" x14ac:dyDescent="0.25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7"/>
      <c r="M855" s="7"/>
      <c r="N855" s="7"/>
      <c r="O855" s="7"/>
      <c r="P855" s="7"/>
      <c r="Q855" s="7"/>
    </row>
    <row r="856" spans="1:17" x14ac:dyDescent="0.25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7"/>
      <c r="M856" s="7"/>
      <c r="N856" s="7"/>
      <c r="O856" s="7"/>
      <c r="P856" s="7"/>
      <c r="Q856" s="7"/>
    </row>
    <row r="857" spans="1:17" x14ac:dyDescent="0.25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7"/>
      <c r="M857" s="7"/>
      <c r="N857" s="7"/>
      <c r="O857" s="7"/>
      <c r="P857" s="7"/>
      <c r="Q857" s="7"/>
    </row>
    <row r="858" spans="1:17" x14ac:dyDescent="0.25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7"/>
      <c r="M858" s="7"/>
      <c r="N858" s="7"/>
      <c r="O858" s="7"/>
      <c r="P858" s="7"/>
      <c r="Q858" s="7"/>
    </row>
    <row r="859" spans="1:17" x14ac:dyDescent="0.25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7"/>
      <c r="M859" s="7"/>
      <c r="N859" s="7"/>
      <c r="O859" s="7"/>
      <c r="P859" s="7"/>
      <c r="Q859" s="7"/>
    </row>
    <row r="860" spans="1:17" x14ac:dyDescent="0.25">
      <c r="A860" s="13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</row>
    <row r="861" spans="1:17" x14ac:dyDescent="0.25"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</row>
    <row r="862" spans="1:17" x14ac:dyDescent="0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</row>
    <row r="863" spans="1:17" x14ac:dyDescent="0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</row>
    <row r="864" spans="1:17" x14ac:dyDescent="0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</row>
    <row r="865" spans="1:17" x14ac:dyDescent="0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</row>
    <row r="866" spans="1:17" x14ac:dyDescent="0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</row>
    <row r="867" spans="1:17" x14ac:dyDescent="0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</row>
    <row r="868" spans="1:17" x14ac:dyDescent="0.25">
      <c r="A868" s="7"/>
    </row>
  </sheetData>
  <dataConsolidate/>
  <mergeCells count="13">
    <mergeCell ref="Q2:R3"/>
    <mergeCell ref="G3:G4"/>
    <mergeCell ref="H3:I3"/>
    <mergeCell ref="J3:K3"/>
    <mergeCell ref="A2:A4"/>
    <mergeCell ref="F2:F4"/>
    <mergeCell ref="B2:B4"/>
    <mergeCell ref="C2:E3"/>
    <mergeCell ref="G2:K2"/>
    <mergeCell ref="L2:L4"/>
    <mergeCell ref="M2:M4"/>
    <mergeCell ref="N2:N3"/>
    <mergeCell ref="O2:P3"/>
  </mergeCells>
  <phoneticPr fontId="9" type="noConversion"/>
  <printOptions horizontalCentered="1" verticalCentered="1"/>
  <pageMargins left="0" right="0" top="0" bottom="0" header="0" footer="0"/>
  <pageSetup paperSize="9" scale="1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1"/>
  <sheetViews>
    <sheetView workbookViewId="0">
      <selection activeCell="I11" sqref="I11"/>
    </sheetView>
  </sheetViews>
  <sheetFormatPr defaultRowHeight="15" x14ac:dyDescent="0.25"/>
  <cols>
    <col min="1" max="1" width="38.42578125" customWidth="1"/>
    <col min="2" max="2" width="15.140625" customWidth="1"/>
    <col min="3" max="3" width="18.42578125" customWidth="1"/>
    <col min="4" max="4" width="11.28515625" customWidth="1"/>
  </cols>
  <sheetData>
    <row r="2" spans="1:4" ht="29.25" customHeight="1" thickBot="1" x14ac:dyDescent="0.3"/>
    <row r="3" spans="1:4" ht="28.5" customHeight="1" x14ac:dyDescent="0.3">
      <c r="A3" s="86" t="s">
        <v>10</v>
      </c>
      <c r="B3" s="4">
        <f>'свод МР'!D5</f>
        <v>203</v>
      </c>
      <c r="C3" s="4">
        <v>140</v>
      </c>
      <c r="D3" s="75">
        <f t="shared" ref="D3:D20" si="0">B3-C3</f>
        <v>63</v>
      </c>
    </row>
    <row r="4" spans="1:4" ht="28.5" customHeight="1" x14ac:dyDescent="0.3">
      <c r="A4" s="81" t="s">
        <v>11</v>
      </c>
      <c r="B4" s="4">
        <f>'свод МР'!D6</f>
        <v>289</v>
      </c>
      <c r="C4" s="4">
        <v>226</v>
      </c>
      <c r="D4" s="75">
        <f t="shared" si="0"/>
        <v>63</v>
      </c>
    </row>
    <row r="5" spans="1:4" ht="26.25" customHeight="1" x14ac:dyDescent="0.3">
      <c r="A5" s="81" t="s">
        <v>12</v>
      </c>
      <c r="B5" s="4">
        <f>'свод МР'!D7</f>
        <v>313</v>
      </c>
      <c r="C5" s="4">
        <v>249</v>
      </c>
      <c r="D5" s="75">
        <f t="shared" si="0"/>
        <v>64</v>
      </c>
    </row>
    <row r="6" spans="1:4" ht="26.25" customHeight="1" x14ac:dyDescent="0.3">
      <c r="A6" s="81" t="s">
        <v>13</v>
      </c>
      <c r="B6" s="4">
        <f>'свод МР'!D8</f>
        <v>856</v>
      </c>
      <c r="C6" s="4">
        <v>535</v>
      </c>
      <c r="D6" s="75">
        <f t="shared" si="0"/>
        <v>321</v>
      </c>
    </row>
    <row r="7" spans="1:4" ht="27.75" customHeight="1" x14ac:dyDescent="0.3">
      <c r="A7" s="81" t="s">
        <v>14</v>
      </c>
      <c r="B7" s="55">
        <f>'свод МР'!D9</f>
        <v>259</v>
      </c>
      <c r="C7" s="55">
        <v>206</v>
      </c>
      <c r="D7" s="75">
        <f t="shared" si="0"/>
        <v>53</v>
      </c>
    </row>
    <row r="8" spans="1:4" ht="24.75" customHeight="1" x14ac:dyDescent="0.3">
      <c r="A8" s="81" t="s">
        <v>15</v>
      </c>
      <c r="B8" s="4">
        <f>'свод МР'!D10</f>
        <v>510</v>
      </c>
      <c r="C8" s="4">
        <v>398</v>
      </c>
      <c r="D8" s="75">
        <f t="shared" si="0"/>
        <v>112</v>
      </c>
    </row>
    <row r="9" spans="1:4" ht="25.5" customHeight="1" x14ac:dyDescent="0.3">
      <c r="A9" s="81" t="s">
        <v>16</v>
      </c>
      <c r="B9" s="55">
        <f>'свод МР'!D11</f>
        <v>258</v>
      </c>
      <c r="C9" s="55">
        <v>218</v>
      </c>
      <c r="D9" s="75">
        <f t="shared" si="0"/>
        <v>40</v>
      </c>
    </row>
    <row r="10" spans="1:4" ht="30.75" customHeight="1" x14ac:dyDescent="0.25">
      <c r="A10" s="81" t="s">
        <v>17</v>
      </c>
      <c r="B10" s="51">
        <f>'свод МР'!D12</f>
        <v>168</v>
      </c>
      <c r="C10" s="51">
        <v>135</v>
      </c>
      <c r="D10" s="75">
        <f t="shared" si="0"/>
        <v>33</v>
      </c>
    </row>
    <row r="11" spans="1:4" ht="29.25" customHeight="1" x14ac:dyDescent="0.3">
      <c r="A11" s="81" t="s">
        <v>18</v>
      </c>
      <c r="B11" s="4">
        <f>'свод МР'!D13</f>
        <v>260</v>
      </c>
      <c r="C11" s="4">
        <v>205</v>
      </c>
      <c r="D11" s="75">
        <f t="shared" si="0"/>
        <v>55</v>
      </c>
    </row>
    <row r="12" spans="1:4" ht="27.75" customHeight="1" x14ac:dyDescent="0.25">
      <c r="A12" s="81" t="s">
        <v>9</v>
      </c>
      <c r="B12" s="40">
        <f>'свод МР'!D14</f>
        <v>242</v>
      </c>
      <c r="C12" s="40">
        <v>184</v>
      </c>
      <c r="D12" s="75">
        <f t="shared" si="0"/>
        <v>58</v>
      </c>
    </row>
    <row r="13" spans="1:4" ht="27.75" customHeight="1" x14ac:dyDescent="0.25">
      <c r="A13" s="81" t="s">
        <v>19</v>
      </c>
      <c r="B13" s="51">
        <f>'свод МР'!D15</f>
        <v>113</v>
      </c>
      <c r="C13" s="51">
        <v>96</v>
      </c>
      <c r="D13" s="75">
        <f t="shared" si="0"/>
        <v>17</v>
      </c>
    </row>
    <row r="14" spans="1:4" ht="21.75" customHeight="1" x14ac:dyDescent="0.25">
      <c r="A14" s="81" t="s">
        <v>20</v>
      </c>
      <c r="B14" s="51">
        <f>'свод МР'!D16</f>
        <v>115</v>
      </c>
      <c r="C14" s="76">
        <v>96</v>
      </c>
      <c r="D14" s="75">
        <f t="shared" si="0"/>
        <v>19</v>
      </c>
    </row>
    <row r="15" spans="1:4" ht="22.5" customHeight="1" x14ac:dyDescent="0.3">
      <c r="A15" s="81" t="s">
        <v>21</v>
      </c>
      <c r="B15" s="4">
        <f>'свод МР'!D17</f>
        <v>259</v>
      </c>
      <c r="C15" s="51">
        <v>186</v>
      </c>
      <c r="D15" s="75">
        <f t="shared" si="0"/>
        <v>73</v>
      </c>
    </row>
    <row r="16" spans="1:4" ht="22.5" customHeight="1" x14ac:dyDescent="0.25">
      <c r="A16" s="81" t="s">
        <v>22</v>
      </c>
      <c r="B16" s="56">
        <f>'свод МР'!D18</f>
        <v>140</v>
      </c>
      <c r="C16" s="56">
        <v>106</v>
      </c>
      <c r="D16" s="75">
        <f t="shared" si="0"/>
        <v>34</v>
      </c>
    </row>
    <row r="17" spans="1:4" ht="22.5" customHeight="1" x14ac:dyDescent="0.3">
      <c r="A17" s="81" t="s">
        <v>23</v>
      </c>
      <c r="B17" s="4">
        <f>'свод МР'!D19</f>
        <v>123</v>
      </c>
      <c r="C17" s="4">
        <v>96</v>
      </c>
      <c r="D17" s="75">
        <f t="shared" si="0"/>
        <v>27</v>
      </c>
    </row>
    <row r="18" spans="1:4" ht="30.75" customHeight="1" x14ac:dyDescent="0.3">
      <c r="A18" s="81" t="s">
        <v>24</v>
      </c>
      <c r="B18" s="4">
        <f>'свод МР'!D20</f>
        <v>270</v>
      </c>
      <c r="C18" s="4">
        <v>212</v>
      </c>
      <c r="D18" s="75">
        <f t="shared" si="0"/>
        <v>58</v>
      </c>
    </row>
    <row r="19" spans="1:4" ht="21.75" customHeight="1" x14ac:dyDescent="0.3">
      <c r="A19" s="81" t="s">
        <v>25</v>
      </c>
      <c r="B19" s="4">
        <f>'свод МР'!D21</f>
        <v>623</v>
      </c>
      <c r="C19" s="4">
        <v>468</v>
      </c>
      <c r="D19" s="75">
        <f t="shared" si="0"/>
        <v>155</v>
      </c>
    </row>
    <row r="20" spans="1:4" ht="22.5" customHeight="1" thickBot="1" x14ac:dyDescent="0.35">
      <c r="A20" s="87" t="s">
        <v>26</v>
      </c>
      <c r="B20" s="10">
        <f>'свод МР'!D22</f>
        <v>486</v>
      </c>
      <c r="C20" s="10">
        <v>465</v>
      </c>
      <c r="D20" s="75">
        <f t="shared" si="0"/>
        <v>21</v>
      </c>
    </row>
    <row r="21" spans="1:4" ht="16.5" thickBot="1" x14ac:dyDescent="0.35">
      <c r="A21" s="82" t="s">
        <v>35</v>
      </c>
      <c r="B21" s="74" t="s">
        <v>115</v>
      </c>
      <c r="C21" s="74" t="s">
        <v>114</v>
      </c>
      <c r="D21" s="73" t="s">
        <v>113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свод МР</vt:lpstr>
      <vt:lpstr>Постатейно</vt:lpstr>
      <vt:lpstr>Лист1</vt:lpstr>
      <vt:lpstr>'свод МР'!Заголовки_для_печати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Solovei</dc:creator>
  <cp:lastModifiedBy>Михаил Олегович Крячек</cp:lastModifiedBy>
  <cp:lastPrinted>2021-10-20T11:13:32Z</cp:lastPrinted>
  <dcterms:created xsi:type="dcterms:W3CDTF">2013-09-06T09:22:54Z</dcterms:created>
  <dcterms:modified xsi:type="dcterms:W3CDTF">2022-02-08T06:35:21Z</dcterms:modified>
</cp:coreProperties>
</file>