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85" yWindow="480" windowWidth="25440" windowHeight="15105" tabRatio="806"/>
  </bookViews>
  <sheets>
    <sheet name="свод МР" sheetId="1" r:id="rId1"/>
    <sheet name="Постатейно" sheetId="24" r:id="rId2"/>
    <sheet name="Лист3" sheetId="25" r:id="rId3"/>
  </sheets>
  <definedNames>
    <definedName name="_xlnm.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Q181" i="24" l="1"/>
  <c r="N181" i="24" s="1"/>
  <c r="O181" i="24"/>
  <c r="G181" i="24"/>
  <c r="C181" i="24"/>
  <c r="Q177" i="24"/>
  <c r="O177" i="24"/>
  <c r="N177" i="24"/>
  <c r="G177" i="24"/>
  <c r="C177" i="24"/>
  <c r="Q176" i="24"/>
  <c r="O176" i="24"/>
  <c r="N176" i="24" s="1"/>
  <c r="G176" i="24"/>
  <c r="C176" i="24"/>
  <c r="Q175" i="24"/>
  <c r="N175" i="24" s="1"/>
  <c r="O175" i="24"/>
  <c r="G175" i="24"/>
  <c r="C175" i="24"/>
  <c r="Q174" i="24"/>
  <c r="O174" i="24"/>
  <c r="N174" i="24"/>
  <c r="G174" i="24"/>
  <c r="C174" i="24"/>
  <c r="Q173" i="24"/>
  <c r="O173" i="24"/>
  <c r="N173" i="24"/>
  <c r="G173" i="24"/>
  <c r="C173" i="24"/>
  <c r="Q172" i="24"/>
  <c r="O172" i="24"/>
  <c r="N172" i="24" s="1"/>
  <c r="G172" i="24"/>
  <c r="C172" i="24"/>
  <c r="Q171" i="24"/>
  <c r="N171" i="24" s="1"/>
  <c r="O171" i="24"/>
  <c r="G171" i="24"/>
  <c r="C171" i="24"/>
  <c r="Q170" i="24"/>
  <c r="O170" i="24"/>
  <c r="N170" i="24"/>
  <c r="G170" i="24"/>
  <c r="C170" i="24"/>
  <c r="Q169" i="24"/>
  <c r="O169" i="24"/>
  <c r="N169" i="24"/>
  <c r="G169" i="24"/>
  <c r="C169" i="24"/>
  <c r="Q168" i="24"/>
  <c r="O168" i="24"/>
  <c r="N168" i="24" s="1"/>
  <c r="G168" i="24"/>
  <c r="C168" i="24"/>
  <c r="Q167" i="24"/>
  <c r="N167" i="24" s="1"/>
  <c r="O167" i="24"/>
  <c r="G167" i="24"/>
  <c r="C167" i="24"/>
  <c r="Q166" i="24"/>
  <c r="O166" i="24"/>
  <c r="N166" i="24"/>
  <c r="G166" i="24"/>
  <c r="C166" i="24"/>
  <c r="Q165" i="24"/>
  <c r="O165" i="24"/>
  <c r="N165" i="24" s="1"/>
  <c r="G165" i="24"/>
  <c r="C165" i="24"/>
  <c r="Q164" i="24"/>
  <c r="O164" i="24"/>
  <c r="N164" i="24" s="1"/>
  <c r="G164" i="24"/>
  <c r="C164" i="24"/>
  <c r="Q163" i="24"/>
  <c r="O163" i="24"/>
  <c r="N163" i="24"/>
  <c r="G163" i="24"/>
  <c r="C163" i="24"/>
  <c r="Q162" i="24"/>
  <c r="O162" i="24"/>
  <c r="N162" i="24"/>
  <c r="G162" i="24"/>
  <c r="C162" i="24"/>
  <c r="Q161" i="24"/>
  <c r="O161" i="24"/>
  <c r="N161" i="24" s="1"/>
  <c r="G161" i="24"/>
  <c r="C161" i="24"/>
  <c r="Q160" i="24"/>
  <c r="O160" i="24"/>
  <c r="N160" i="24" s="1"/>
  <c r="G160" i="24"/>
  <c r="C160" i="24"/>
  <c r="Q159" i="24"/>
  <c r="O159" i="24"/>
  <c r="N159" i="24"/>
  <c r="G159" i="24"/>
  <c r="C159" i="24"/>
  <c r="Q158" i="24"/>
  <c r="O158" i="24"/>
  <c r="N158" i="24"/>
  <c r="G158" i="24"/>
  <c r="C158" i="24"/>
  <c r="Q157" i="24"/>
  <c r="O157" i="24"/>
  <c r="N157" i="24" s="1"/>
  <c r="G157" i="24"/>
  <c r="C157" i="24"/>
  <c r="Q156" i="24"/>
  <c r="O156" i="24"/>
  <c r="N156" i="24" s="1"/>
  <c r="G156" i="24"/>
  <c r="C156" i="24"/>
  <c r="Q155" i="24"/>
  <c r="O155" i="24"/>
  <c r="N155" i="24"/>
  <c r="G155" i="24"/>
  <c r="C155" i="24"/>
  <c r="Q154" i="24"/>
  <c r="O154" i="24"/>
  <c r="N154" i="24"/>
  <c r="G154" i="24"/>
  <c r="C154" i="24"/>
  <c r="Q153" i="24"/>
  <c r="O153" i="24"/>
  <c r="N153" i="24" s="1"/>
  <c r="G153" i="24"/>
  <c r="C153" i="24"/>
  <c r="Q152" i="24"/>
  <c r="N152" i="24" s="1"/>
  <c r="O152" i="24"/>
  <c r="G152" i="24"/>
  <c r="C152" i="24"/>
  <c r="Q151" i="24"/>
  <c r="O151" i="24"/>
  <c r="N151" i="24"/>
  <c r="G151" i="24"/>
  <c r="C151" i="24"/>
  <c r="Q150" i="24"/>
  <c r="O150" i="24"/>
  <c r="N150" i="24"/>
  <c r="G150" i="24"/>
  <c r="C150" i="24"/>
  <c r="Q149" i="24"/>
  <c r="O149" i="24"/>
  <c r="N149" i="24" s="1"/>
  <c r="G149" i="24"/>
  <c r="C149" i="24"/>
  <c r="C290" i="24" l="1"/>
  <c r="D290" i="24"/>
  <c r="E290" i="24"/>
  <c r="F290" i="24"/>
  <c r="G290" i="24"/>
  <c r="H290" i="24"/>
  <c r="I290" i="24"/>
  <c r="J290" i="24"/>
  <c r="K290" i="24"/>
  <c r="L290" i="24"/>
  <c r="M290" i="24"/>
  <c r="N290" i="24"/>
  <c r="O290" i="24"/>
  <c r="P290" i="24"/>
  <c r="Q290" i="24"/>
  <c r="R290" i="24"/>
  <c r="D23" i="1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O28" i="24"/>
  <c r="P28" i="24"/>
  <c r="Q28" i="24"/>
  <c r="R28" i="24"/>
  <c r="D28" i="24"/>
  <c r="E28" i="24"/>
  <c r="F28" i="24"/>
  <c r="G28" i="24"/>
  <c r="H28" i="24"/>
  <c r="I28" i="24"/>
  <c r="J28" i="24"/>
  <c r="K28" i="24"/>
  <c r="L28" i="24"/>
  <c r="M28" i="24"/>
  <c r="C28" i="24"/>
  <c r="C25" i="24"/>
  <c r="C9" i="24"/>
  <c r="C12" i="24"/>
  <c r="E18" i="24"/>
  <c r="C31" i="24"/>
  <c r="C32" i="24"/>
  <c r="C17" i="24"/>
  <c r="J21" i="24"/>
  <c r="C5" i="24"/>
  <c r="C6" i="24"/>
  <c r="C7" i="24"/>
  <c r="C8" i="24"/>
  <c r="C10" i="24"/>
  <c r="C11" i="24"/>
  <c r="C13" i="24"/>
  <c r="C14" i="24"/>
  <c r="C15" i="24"/>
  <c r="C16" i="24"/>
  <c r="C18" i="24"/>
  <c r="C19" i="24"/>
  <c r="C20" i="24"/>
  <c r="C21" i="24"/>
  <c r="C22" i="24"/>
  <c r="C23" i="24"/>
  <c r="C24" i="24"/>
  <c r="C26" i="24"/>
  <c r="C27" i="24"/>
  <c r="C29" i="24"/>
  <c r="C30" i="24"/>
  <c r="C33" i="24"/>
  <c r="C34" i="24"/>
  <c r="C35" i="24"/>
  <c r="C36" i="24"/>
  <c r="C37" i="24"/>
  <c r="P74" i="24"/>
  <c r="N26" i="24"/>
  <c r="N29" i="24"/>
  <c r="N18" i="24"/>
  <c r="N21" i="24"/>
  <c r="N28" i="24"/>
  <c r="C687" i="24"/>
  <c r="C650" i="24"/>
  <c r="C614" i="24"/>
  <c r="C578" i="24"/>
  <c r="C542" i="24"/>
  <c r="C506" i="24"/>
  <c r="C470" i="24"/>
  <c r="C434" i="24"/>
  <c r="C398" i="24"/>
  <c r="C362" i="24"/>
  <c r="C326" i="24"/>
  <c r="C254" i="24"/>
  <c r="C218" i="24"/>
  <c r="C182" i="24"/>
  <c r="C146" i="24"/>
  <c r="C110" i="24"/>
  <c r="C74" i="24"/>
  <c r="C23" i="1"/>
  <c r="B38" i="24"/>
  <c r="O542" i="24"/>
  <c r="O218" i="24"/>
  <c r="Q218" i="24"/>
  <c r="R18" i="24"/>
  <c r="Q18" i="24"/>
  <c r="P18" i="24"/>
  <c r="O18" i="24"/>
  <c r="M18" i="24"/>
  <c r="L18" i="24"/>
  <c r="K18" i="24"/>
  <c r="J18" i="24"/>
  <c r="I18" i="24"/>
  <c r="H18" i="24"/>
  <c r="G18" i="24"/>
  <c r="F18" i="24"/>
  <c r="M26" i="24"/>
  <c r="R29" i="24"/>
  <c r="Q29" i="24"/>
  <c r="P29" i="24"/>
  <c r="O29" i="24"/>
  <c r="M29" i="24"/>
  <c r="L29" i="24"/>
  <c r="K29" i="24"/>
  <c r="J29" i="24"/>
  <c r="I29" i="24"/>
  <c r="H29" i="24"/>
  <c r="G29" i="24"/>
  <c r="F29" i="24"/>
  <c r="E29" i="24"/>
  <c r="D29" i="24"/>
  <c r="R21" i="24"/>
  <c r="R26" i="24"/>
  <c r="P23" i="1"/>
  <c r="Q23" i="1"/>
  <c r="R23" i="1"/>
  <c r="S23" i="1"/>
  <c r="P21" i="24"/>
  <c r="P26" i="24"/>
  <c r="D18" i="24"/>
  <c r="O23" i="1"/>
  <c r="Q26" i="24"/>
  <c r="Q21" i="24"/>
  <c r="O26" i="24"/>
  <c r="L26" i="24"/>
  <c r="K26" i="24"/>
  <c r="J26" i="24"/>
  <c r="I26" i="24"/>
  <c r="H26" i="24"/>
  <c r="G26" i="24"/>
  <c r="F26" i="24"/>
  <c r="E26" i="24"/>
  <c r="D26" i="24"/>
  <c r="R578" i="24"/>
  <c r="Q578" i="24"/>
  <c r="P578" i="24"/>
  <c r="O578" i="24"/>
  <c r="N578" i="24"/>
  <c r="M578" i="24"/>
  <c r="L578" i="24"/>
  <c r="K578" i="24"/>
  <c r="J578" i="24"/>
  <c r="I578" i="24"/>
  <c r="H578" i="24"/>
  <c r="G578" i="24"/>
  <c r="F578" i="24"/>
  <c r="E578" i="24"/>
  <c r="D578" i="24"/>
  <c r="R542" i="24"/>
  <c r="Q542" i="24"/>
  <c r="P542" i="24"/>
  <c r="N542" i="24"/>
  <c r="M542" i="24"/>
  <c r="L542" i="24"/>
  <c r="K542" i="24"/>
  <c r="J542" i="24"/>
  <c r="I542" i="24"/>
  <c r="H542" i="24"/>
  <c r="G542" i="24"/>
  <c r="F542" i="24"/>
  <c r="E542" i="24"/>
  <c r="D542" i="24"/>
  <c r="O21" i="24"/>
  <c r="M21" i="24"/>
  <c r="L21" i="24"/>
  <c r="K21" i="24"/>
  <c r="I21" i="24"/>
  <c r="H21" i="24"/>
  <c r="G21" i="24"/>
  <c r="F21" i="24"/>
  <c r="E21" i="24"/>
  <c r="D21" i="24"/>
  <c r="R470" i="24"/>
  <c r="Q470" i="24"/>
  <c r="P470" i="24"/>
  <c r="O470" i="24"/>
  <c r="N470" i="24"/>
  <c r="M470" i="24"/>
  <c r="L470" i="24"/>
  <c r="K470" i="24"/>
  <c r="J470" i="24"/>
  <c r="I470" i="24"/>
  <c r="H470" i="24"/>
  <c r="G470" i="24"/>
  <c r="F470" i="24"/>
  <c r="E470" i="24"/>
  <c r="D470" i="24"/>
  <c r="R326" i="24"/>
  <c r="Q326" i="24"/>
  <c r="P326" i="24"/>
  <c r="O326" i="24"/>
  <c r="N326" i="24"/>
  <c r="M326" i="24"/>
  <c r="L326" i="24"/>
  <c r="K326" i="24"/>
  <c r="J326" i="24"/>
  <c r="I326" i="24"/>
  <c r="H326" i="24"/>
  <c r="G326" i="24"/>
  <c r="F326" i="24"/>
  <c r="E326" i="24"/>
  <c r="D326" i="24"/>
  <c r="O650" i="24"/>
  <c r="R650" i="24"/>
  <c r="Q650" i="24"/>
  <c r="P650" i="24"/>
  <c r="N650" i="24"/>
  <c r="M650" i="24"/>
  <c r="L650" i="24"/>
  <c r="K650" i="24"/>
  <c r="J650" i="24"/>
  <c r="I650" i="24"/>
  <c r="H650" i="24"/>
  <c r="G650" i="24"/>
  <c r="F650" i="24"/>
  <c r="E650" i="24"/>
  <c r="D650" i="24"/>
  <c r="R74" i="24"/>
  <c r="Q74" i="24"/>
  <c r="O74" i="24"/>
  <c r="N74" i="24"/>
  <c r="M74" i="24"/>
  <c r="L74" i="24"/>
  <c r="K74" i="24"/>
  <c r="J74" i="24"/>
  <c r="I74" i="24"/>
  <c r="H74" i="24"/>
  <c r="G74" i="24"/>
  <c r="F74" i="24"/>
  <c r="E74" i="24"/>
  <c r="D74" i="24"/>
  <c r="R434" i="24"/>
  <c r="Q434" i="24"/>
  <c r="P434" i="24"/>
  <c r="O434" i="24"/>
  <c r="N434" i="24"/>
  <c r="M434" i="24"/>
  <c r="L434" i="24"/>
  <c r="K434" i="24"/>
  <c r="J434" i="24"/>
  <c r="I434" i="24"/>
  <c r="H434" i="24"/>
  <c r="G434" i="24"/>
  <c r="F434" i="24"/>
  <c r="E434" i="24"/>
  <c r="D434" i="24"/>
  <c r="R254" i="24"/>
  <c r="Q254" i="24"/>
  <c r="P254" i="24"/>
  <c r="O254" i="24"/>
  <c r="N254" i="24"/>
  <c r="M254" i="24"/>
  <c r="L254" i="24"/>
  <c r="K254" i="24"/>
  <c r="J254" i="24"/>
  <c r="I254" i="24"/>
  <c r="H254" i="24"/>
  <c r="G254" i="24"/>
  <c r="F254" i="24"/>
  <c r="E254" i="24"/>
  <c r="D254" i="24"/>
  <c r="R146" i="24"/>
  <c r="Q146" i="24"/>
  <c r="P146" i="24"/>
  <c r="O146" i="24"/>
  <c r="N146" i="24"/>
  <c r="M146" i="24"/>
  <c r="L146" i="24"/>
  <c r="K146" i="24"/>
  <c r="J146" i="24"/>
  <c r="I146" i="24"/>
  <c r="H146" i="24"/>
  <c r="G146" i="24"/>
  <c r="F146" i="24"/>
  <c r="E146" i="24"/>
  <c r="D146" i="24"/>
  <c r="R218" i="24"/>
  <c r="P218" i="24"/>
  <c r="N218" i="24"/>
  <c r="M218" i="24"/>
  <c r="L218" i="24"/>
  <c r="K218" i="24"/>
  <c r="J218" i="24"/>
  <c r="I218" i="24"/>
  <c r="H218" i="24"/>
  <c r="G218" i="24"/>
  <c r="F218" i="24"/>
  <c r="E218" i="24"/>
  <c r="D218" i="24"/>
  <c r="R362" i="24"/>
  <c r="Q362" i="24"/>
  <c r="P362" i="24"/>
  <c r="O362" i="24"/>
  <c r="N362" i="24"/>
  <c r="M362" i="24"/>
  <c r="L362" i="24"/>
  <c r="K362" i="24"/>
  <c r="J362" i="24"/>
  <c r="I362" i="24"/>
  <c r="H362" i="24"/>
  <c r="G362" i="24"/>
  <c r="F362" i="24"/>
  <c r="E362" i="24"/>
  <c r="D362" i="24"/>
  <c r="R110" i="24"/>
  <c r="Q110" i="24"/>
  <c r="O110" i="24"/>
  <c r="P110" i="24"/>
  <c r="N110" i="24"/>
  <c r="M110" i="24"/>
  <c r="L110" i="24"/>
  <c r="K110" i="24"/>
  <c r="J110" i="24"/>
  <c r="I110" i="24"/>
  <c r="H110" i="24"/>
  <c r="G110" i="24"/>
  <c r="F110" i="24"/>
  <c r="E110" i="24"/>
  <c r="D110" i="24"/>
  <c r="R614" i="24"/>
  <c r="Q614" i="24"/>
  <c r="P614" i="24"/>
  <c r="O614" i="24"/>
  <c r="N614" i="24"/>
  <c r="M614" i="24"/>
  <c r="L614" i="24"/>
  <c r="K614" i="24"/>
  <c r="J614" i="24"/>
  <c r="I614" i="24"/>
  <c r="H614" i="24"/>
  <c r="G614" i="24"/>
  <c r="F614" i="24"/>
  <c r="E614" i="24"/>
  <c r="D614" i="24"/>
  <c r="R687" i="24"/>
  <c r="Q687" i="24"/>
  <c r="P687" i="24"/>
  <c r="O687" i="24"/>
  <c r="N687" i="24"/>
  <c r="M687" i="24"/>
  <c r="L687" i="24"/>
  <c r="K687" i="24"/>
  <c r="J687" i="24"/>
  <c r="I687" i="24"/>
  <c r="H687" i="24"/>
  <c r="G687" i="24"/>
  <c r="F687" i="24"/>
  <c r="E687" i="24"/>
  <c r="D687" i="24"/>
  <c r="R398" i="24"/>
  <c r="Q398" i="24"/>
  <c r="P398" i="24"/>
  <c r="O398" i="24"/>
  <c r="N398" i="24"/>
  <c r="M398" i="24"/>
  <c r="L398" i="24"/>
  <c r="K398" i="24"/>
  <c r="J398" i="24"/>
  <c r="I398" i="24"/>
  <c r="H398" i="24"/>
  <c r="G398" i="24"/>
  <c r="F398" i="24"/>
  <c r="E398" i="24"/>
  <c r="D398" i="24"/>
  <c r="R182" i="24"/>
  <c r="Q182" i="24"/>
  <c r="P182" i="24"/>
  <c r="O182" i="24"/>
  <c r="N182" i="24"/>
  <c r="M182" i="24"/>
  <c r="L182" i="24"/>
  <c r="K182" i="24"/>
  <c r="J182" i="24"/>
  <c r="I182" i="24"/>
  <c r="H182" i="24"/>
  <c r="G182" i="24"/>
  <c r="F182" i="24"/>
  <c r="E182" i="24"/>
  <c r="D182" i="24"/>
  <c r="R506" i="24"/>
  <c r="Q506" i="24"/>
  <c r="P506" i="24"/>
  <c r="O506" i="24"/>
  <c r="N506" i="24"/>
  <c r="M506" i="24"/>
  <c r="L506" i="24"/>
  <c r="K506" i="24"/>
  <c r="J506" i="24"/>
  <c r="I506" i="24"/>
  <c r="H506" i="24"/>
  <c r="G506" i="24"/>
  <c r="F506" i="24"/>
  <c r="E506" i="24"/>
  <c r="D506" i="24"/>
  <c r="N23" i="1"/>
  <c r="M23" i="1"/>
  <c r="L23" i="1"/>
  <c r="K23" i="1"/>
  <c r="J23" i="1"/>
  <c r="I23" i="1"/>
  <c r="H23" i="1"/>
  <c r="G23" i="1"/>
  <c r="F23" i="1"/>
  <c r="E23" i="1"/>
  <c r="M38" i="24" l="1"/>
  <c r="F38" i="24"/>
  <c r="H38" i="24"/>
  <c r="G38" i="24"/>
  <c r="Q38" i="24"/>
  <c r="J38" i="24"/>
  <c r="L38" i="24"/>
  <c r="D38" i="24"/>
  <c r="K38" i="24"/>
  <c r="P38" i="24"/>
  <c r="O38" i="24"/>
  <c r="R38" i="24"/>
  <c r="E38" i="24"/>
  <c r="N38" i="24"/>
  <c r="C38" i="24"/>
  <c r="I38" i="24"/>
</calcChain>
</file>

<file path=xl/sharedStrings.xml><?xml version="1.0" encoding="utf-8"?>
<sst xmlns="http://schemas.openxmlformats.org/spreadsheetml/2006/main" count="737" uniqueCount="116">
  <si>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</si>
  <si>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</si>
  <si>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</si>
  <si>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</si>
  <si>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Общая сумма назначенных штрафов</t>
  </si>
  <si>
    <t>Сумма, не взысканных штрафов</t>
  </si>
  <si>
    <t>всего</t>
  </si>
  <si>
    <t>Всего</t>
  </si>
  <si>
    <t>оплачено в добровольном порядке</t>
  </si>
  <si>
    <t>Лодейнопольский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</si>
  <si>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</si>
  <si>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</si>
  <si>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</si>
  <si>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</si>
  <si>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</si>
  <si>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</si>
  <si>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</si>
  <si>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</si>
  <si>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</si>
  <si>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</si>
  <si>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</si>
  <si>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</si>
  <si>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</si>
  <si>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</si>
  <si>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</si>
  <si>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</si>
  <si>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</si>
  <si>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ст.2.2</t>
  </si>
  <si>
    <t>ст.2.3</t>
  </si>
  <si>
    <t>ст.2.6</t>
  </si>
  <si>
    <t>ст.3.2</t>
  </si>
  <si>
    <t>ст.3.3</t>
  </si>
  <si>
    <t>ст.3.5</t>
  </si>
  <si>
    <t>ст.7.2</t>
  </si>
  <si>
    <t>ст.9.1</t>
  </si>
  <si>
    <t>Всего:</t>
  </si>
  <si>
    <t>ст. 7.2-1</t>
  </si>
  <si>
    <t>Статьи</t>
  </si>
  <si>
    <t>Сосновый Бор</t>
  </si>
  <si>
    <t>не истек срок оплаты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</si>
  <si>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</si>
  <si>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</si>
  <si>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>Статья 3.5. Нарушение ограничений времени и мест розничной продажи алкогольной продукции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</si>
  <si>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</si>
  <si>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</si>
  <si>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9.1. Нарушение правил землепользования и застройки</t>
  </si>
  <si>
    <t>Сумма, взысканных штрафов</t>
  </si>
  <si>
    <t>ст.2.10</t>
  </si>
  <si>
    <t>Статья 2.3 Жестокое обращение с животными</t>
  </si>
  <si>
    <t>Статья 2.2 Нарушение правил содержания домашних животных</t>
  </si>
  <si>
    <t>Статья 2.2-1. Нарушение порядка отлова безнадзорных животных</t>
  </si>
  <si>
    <t>Статья 4.2. Нарушение правил содержания мест погребения, установленных органами местного самоуправления Ленинградской области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</si>
  <si>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</si>
  <si>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</si>
  <si>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</si>
  <si>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</si>
  <si>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</si>
  <si>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</si>
  <si>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ст.2.2-1</t>
  </si>
  <si>
    <t>Статья 7.6. Создание препятствий в осуществлении деятельности органов местного самоуправления</t>
  </si>
  <si>
    <t>ст.4.2</t>
  </si>
  <si>
    <t>ст.4.3</t>
  </si>
  <si>
    <t>ст.4.4</t>
  </si>
  <si>
    <t>ст.4.5</t>
  </si>
  <si>
    <t>ст.4.6</t>
  </si>
  <si>
    <t>ст.4.7</t>
  </si>
  <si>
    <t>ст.4.8</t>
  </si>
  <si>
    <t>ст.7.6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</si>
  <si>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</si>
  <si>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 xml:space="preserve">№ </t>
  </si>
  <si>
    <t>ст. 7.6</t>
  </si>
  <si>
    <t>ст.3.1</t>
  </si>
  <si>
    <t>Статья 3.1. Нарушение порядка распоряжения объектами нежилого фонда, находящимися в собственности Ленинградской области или в муниципальной собственности, и порядка использования указанных объектов</t>
  </si>
  <si>
    <t xml:space="preserve">Статья 2.11 Приставание к гражданам в общественных местах 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</si>
  <si>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</si>
  <si>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</si>
  <si>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 xml:space="preserve">Статья 4.10 Нарушение требований по скашиванию и уборке дикорастущей травы, корчеванию и удалению дикорастущего кустарника </t>
  </si>
  <si>
    <t>Статья 4.11 Нарушение требований по содержанию фисадов и витрин встроенных нежилых помещений  многоквартирного дома</t>
  </si>
  <si>
    <t>Статья 4.12 Повреждение элементов благоустройства при производстве земляных, строительных и ремонтных работ</t>
  </si>
  <si>
    <t>ст.2.11</t>
  </si>
  <si>
    <t>ст.4.9</t>
  </si>
  <si>
    <t>ст.4.10</t>
  </si>
  <si>
    <t>ст.4.11</t>
  </si>
  <si>
    <t>ст.4.12</t>
  </si>
  <si>
    <t>ст.3.7</t>
  </si>
  <si>
    <t>ст. 3.7</t>
  </si>
  <si>
    <t>ст.2.10-1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</si>
  <si>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</si>
  <si>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от должн. лиц муниципального района</t>
  </si>
  <si>
    <t>от должн. лиц поселений</t>
  </si>
  <si>
    <t>О вынесении назначения наказания в виде</t>
  </si>
  <si>
    <t>предупреждение</t>
  </si>
  <si>
    <t>штраф</t>
  </si>
  <si>
    <t xml:space="preserve">О прекращении производства по делу  </t>
  </si>
  <si>
    <t xml:space="preserve">вынесено устное замечание
по малозначительности
</t>
  </si>
  <si>
    <t>отсутствует состав правонарушения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</si>
  <si>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</si>
  <si>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</si>
  <si>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Район</t>
  </si>
  <si>
    <t xml:space="preserve">Статья 3.5-1. Нарушение ограничений в сфере розничной продажи электронных систем доставки никотина и жидкостей для электронных систем доставки никотина несовершеннолетним 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</si>
  <si>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</si>
  <si>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Статья 8.1. Нарушение законодательства об организации предоставления государственных и муниципальных услуг</t>
  </si>
  <si>
    <t>ст.8.1</t>
  </si>
  <si>
    <t>ст.3.5-1</t>
  </si>
  <si>
    <t>ст.4.13</t>
  </si>
  <si>
    <t>ст. 8.1</t>
  </si>
  <si>
    <t>Статья 2.10-2 Нарушение правил использования водных объектов общего пользования для личных и бытовых нужд</t>
  </si>
  <si>
    <t>ст.2.10-2</t>
  </si>
  <si>
    <t>Статья 2.6 Нарушение тишины и покоя граждан</t>
  </si>
  <si>
    <t>ст.4.14</t>
  </si>
  <si>
    <t>ст.4.15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</si>
  <si>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</si>
  <si>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</si>
  <si>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ст.4.10-1</t>
  </si>
  <si>
    <t>Результаты деятельности административных комиссий муниципальных образований Ленинградской области за 1 кв. 2021 г. (постатейно)</t>
  </si>
  <si>
    <t>Результаты деятельности административных комиссий муниципальных образований Ленинградской области за 1 кв.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</si>
</sst>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sz val="8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1.5"/>
      <color indexed="8"/>
      <name val="Bookman Old Style"/>
      <family val="1"/>
      <charset val="204"/>
    </font>
    <font>
      <sz val="11.5"/>
      <color indexed="8"/>
      <name val="Bookman Old Style"/>
      <family val="1"/>
      <charset val="204"/>
    </font>
    <font>
      <sz val="11.5"/>
      <name val="Bookman Old Style"/>
      <family val="1"/>
      <charset val="204"/>
    </font>
    <font>
      <b/>
      <sz val="11.5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0"/>
      <name val="Bookman Old Style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</cellStyleXfs>
  <cellXfs count="264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3" fontId="0" fillId="0" borderId="0" xfId="0" applyNumberFormat="1"/>
    <xf numFmtId="3" fontId="7" fillId="3" borderId="6" xfId="0" applyNumberFormat="1" applyFont="1" applyFill="1" applyBorder="1"/>
    <xf numFmtId="3" fontId="7" fillId="3" borderId="7" xfId="0" applyNumberFormat="1" applyFont="1" applyFill="1" applyBorder="1"/>
    <xf numFmtId="3" fontId="8" fillId="3" borderId="1" xfId="0" applyNumberFormat="1" applyFont="1" applyFill="1" applyBorder="1"/>
    <xf numFmtId="3" fontId="0" fillId="3" borderId="0" xfId="0" applyNumberFormat="1" applyFill="1"/>
    <xf numFmtId="3" fontId="7" fillId="3" borderId="13" xfId="0" applyNumberFormat="1" applyFont="1" applyFill="1" applyBorder="1"/>
    <xf numFmtId="3" fontId="7" fillId="3" borderId="14" xfId="0" applyNumberFormat="1" applyFont="1" applyFill="1" applyBorder="1"/>
    <xf numFmtId="3" fontId="7" fillId="3" borderId="0" xfId="0" applyNumberFormat="1" applyFont="1" applyFill="1" applyBorder="1"/>
    <xf numFmtId="3" fontId="8" fillId="3" borderId="0" xfId="0" applyNumberFormat="1" applyFont="1" applyFill="1" applyBorder="1"/>
    <xf numFmtId="0" fontId="0" fillId="0" borderId="0" xfId="0" applyFill="1"/>
    <xf numFmtId="3" fontId="7" fillId="0" borderId="0" xfId="0" applyNumberFormat="1" applyFont="1" applyFill="1" applyBorder="1"/>
    <xf numFmtId="3" fontId="0" fillId="0" borderId="0" xfId="0" applyNumberFormat="1" applyFill="1"/>
    <xf numFmtId="3" fontId="7" fillId="3" borderId="11" xfId="0" applyNumberFormat="1" applyFont="1" applyFill="1" applyBorder="1"/>
    <xf numFmtId="3" fontId="5" fillId="3" borderId="5" xfId="0" applyNumberFormat="1" applyFont="1" applyFill="1" applyBorder="1" applyAlignment="1">
      <alignment horizontal="right" vertical="center" wrapText="1" indent="1"/>
    </xf>
    <xf numFmtId="3" fontId="7" fillId="3" borderId="4" xfId="0" applyNumberFormat="1" applyFont="1" applyFill="1" applyBorder="1"/>
    <xf numFmtId="3" fontId="0" fillId="3" borderId="0" xfId="0" applyNumberFormat="1" applyFill="1" applyBorder="1"/>
    <xf numFmtId="3" fontId="6" fillId="3" borderId="8" xfId="0" applyNumberFormat="1" applyFont="1" applyFill="1" applyBorder="1" applyAlignment="1">
      <alignment horizontal="right" vertical="center" wrapText="1" indent="1"/>
    </xf>
    <xf numFmtId="0" fontId="0" fillId="3" borderId="0" xfId="0" applyFill="1"/>
    <xf numFmtId="0" fontId="0" fillId="3" borderId="0" xfId="0" applyFill="1" applyBorder="1"/>
    <xf numFmtId="3" fontId="7" fillId="3" borderId="0" xfId="0" applyNumberFormat="1" applyFont="1" applyFill="1"/>
    <xf numFmtId="3" fontId="7" fillId="3" borderId="27" xfId="0" applyNumberFormat="1" applyFont="1" applyFill="1" applyBorder="1"/>
    <xf numFmtId="0" fontId="0" fillId="3" borderId="6" xfId="0" applyFill="1" applyBorder="1"/>
    <xf numFmtId="3" fontId="9" fillId="3" borderId="5" xfId="0" applyNumberFormat="1" applyFont="1" applyFill="1" applyBorder="1" applyAlignment="1">
      <alignment horizontal="right" vertical="center" wrapText="1"/>
    </xf>
    <xf numFmtId="3" fontId="7" fillId="3" borderId="29" xfId="0" applyNumberFormat="1" applyFont="1" applyFill="1" applyBorder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3" borderId="1" xfId="0" applyFont="1" applyFill="1" applyBorder="1"/>
    <xf numFmtId="0" fontId="0" fillId="2" borderId="0" xfId="0" applyFill="1"/>
    <xf numFmtId="0" fontId="15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3" borderId="0" xfId="0" applyFont="1" applyFill="1" applyBorder="1"/>
    <xf numFmtId="3" fontId="9" fillId="3" borderId="3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/>
    <xf numFmtId="3" fontId="8" fillId="0" borderId="20" xfId="0" applyNumberFormat="1" applyFont="1" applyFill="1" applyBorder="1"/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left"/>
    </xf>
    <xf numFmtId="0" fontId="0" fillId="3" borderId="7" xfId="0" applyFill="1" applyBorder="1"/>
    <xf numFmtId="0" fontId="1" fillId="3" borderId="28" xfId="0" applyFont="1" applyFill="1" applyBorder="1"/>
    <xf numFmtId="0" fontId="1" fillId="0" borderId="28" xfId="0" applyFont="1" applyFill="1" applyBorder="1"/>
    <xf numFmtId="3" fontId="21" fillId="3" borderId="8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3" fontId="21" fillId="3" borderId="2" xfId="0" applyNumberFormat="1" applyFont="1" applyFill="1" applyBorder="1" applyAlignment="1">
      <alignment horizontal="center" vertical="center" wrapText="1"/>
    </xf>
    <xf numFmtId="3" fontId="21" fillId="3" borderId="35" xfId="0" applyNumberFormat="1" applyFont="1" applyFill="1" applyBorder="1" applyAlignment="1">
      <alignment horizontal="center" vertical="center" wrapText="1"/>
    </xf>
    <xf numFmtId="3" fontId="21" fillId="3" borderId="26" xfId="0" applyNumberFormat="1" applyFont="1" applyFill="1" applyBorder="1" applyAlignment="1">
      <alignment horizontal="center" vertical="center" wrapText="1"/>
    </xf>
    <xf numFmtId="3" fontId="21" fillId="3" borderId="1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right" vertical="center" wrapText="1" indent="1"/>
    </xf>
    <xf numFmtId="3" fontId="6" fillId="3" borderId="23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9" xfId="0" applyNumberFormat="1" applyFont="1" applyFill="1" applyBorder="1" applyAlignment="1">
      <alignment horizontal="right" vertical="center" wrapText="1" indent="1"/>
    </xf>
    <xf numFmtId="3" fontId="5" fillId="3" borderId="3" xfId="0" applyNumberFormat="1" applyFont="1" applyFill="1" applyBorder="1" applyAlignment="1">
      <alignment horizontal="right" vertical="center" wrapText="1" indent="1"/>
    </xf>
    <xf numFmtId="3" fontId="5" fillId="3" borderId="21" xfId="0" applyNumberFormat="1" applyFont="1" applyFill="1" applyBorder="1" applyAlignment="1">
      <alignment horizontal="right" vertical="center" wrapText="1" indent="1"/>
    </xf>
    <xf numFmtId="3" fontId="5" fillId="3" borderId="3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3" fontId="7" fillId="3" borderId="39" xfId="0" applyNumberFormat="1" applyFont="1" applyFill="1" applyBorder="1"/>
    <xf numFmtId="3" fontId="8" fillId="3" borderId="34" xfId="0" applyNumberFormat="1" applyFont="1" applyFill="1" applyBorder="1"/>
    <xf numFmtId="3" fontId="7" fillId="3" borderId="44" xfId="0" applyNumberFormat="1" applyFont="1" applyFill="1" applyBorder="1"/>
    <xf numFmtId="0" fontId="14" fillId="3" borderId="2" xfId="0" applyFont="1" applyFill="1" applyBorder="1"/>
    <xf numFmtId="3" fontId="7" fillId="3" borderId="45" xfId="0" applyNumberFormat="1" applyFont="1" applyFill="1" applyBorder="1"/>
    <xf numFmtId="3" fontId="14" fillId="3" borderId="1" xfId="0" applyNumberFormat="1" applyFont="1" applyFill="1" applyBorder="1"/>
    <xf numFmtId="3" fontId="23" fillId="3" borderId="8" xfId="0" applyNumberFormat="1" applyFont="1" applyFill="1" applyBorder="1" applyAlignment="1">
      <alignment horizontal="right" wrapText="1"/>
    </xf>
    <xf numFmtId="3" fontId="24" fillId="3" borderId="1" xfId="0" applyNumberFormat="1" applyFont="1" applyFill="1" applyBorder="1" applyAlignment="1">
      <alignment horizontal="right"/>
    </xf>
    <xf numFmtId="3" fontId="14" fillId="3" borderId="2" xfId="0" applyNumberFormat="1" applyFont="1" applyFill="1" applyBorder="1"/>
    <xf numFmtId="3" fontId="3" fillId="3" borderId="33" xfId="0" applyNumberFormat="1" applyFont="1" applyFill="1" applyBorder="1" applyAlignment="1">
      <alignment horizontal="left"/>
    </xf>
    <xf numFmtId="3" fontId="0" fillId="3" borderId="0" xfId="0" applyNumberFormat="1" applyFill="1" applyAlignment="1">
      <alignment horizontal="left"/>
    </xf>
    <xf numFmtId="3" fontId="25" fillId="3" borderId="13" xfId="0" applyNumberFormat="1" applyFont="1" applyFill="1" applyBorder="1"/>
    <xf numFmtId="3" fontId="25" fillId="3" borderId="14" xfId="0" applyNumberFormat="1" applyFont="1" applyFill="1" applyBorder="1"/>
    <xf numFmtId="3" fontId="25" fillId="3" borderId="6" xfId="0" applyNumberFormat="1" applyFont="1" applyFill="1" applyBorder="1"/>
    <xf numFmtId="3" fontId="25" fillId="3" borderId="7" xfId="0" applyNumberFormat="1" applyFont="1" applyFill="1" applyBorder="1"/>
    <xf numFmtId="3" fontId="26" fillId="3" borderId="1" xfId="0" applyNumberFormat="1" applyFont="1" applyFill="1" applyBorder="1"/>
    <xf numFmtId="3" fontId="26" fillId="3" borderId="2" xfId="0" applyNumberFormat="1" applyFont="1" applyFill="1" applyBorder="1"/>
    <xf numFmtId="3" fontId="22" fillId="3" borderId="1" xfId="0" applyNumberFormat="1" applyFont="1" applyFill="1" applyBorder="1"/>
    <xf numFmtId="3" fontId="22" fillId="3" borderId="2" xfId="0" applyNumberFormat="1" applyFont="1" applyFill="1" applyBorder="1"/>
    <xf numFmtId="3" fontId="27" fillId="3" borderId="4" xfId="0" applyNumberFormat="1" applyFont="1" applyFill="1" applyBorder="1"/>
    <xf numFmtId="3" fontId="27" fillId="3" borderId="6" xfId="0" applyNumberFormat="1" applyFont="1" applyFill="1" applyBorder="1"/>
    <xf numFmtId="3" fontId="28" fillId="3" borderId="6" xfId="0" applyNumberFormat="1" applyFont="1" applyFill="1" applyBorder="1"/>
    <xf numFmtId="3" fontId="29" fillId="3" borderId="6" xfId="0" applyNumberFormat="1" applyFont="1" applyFill="1" applyBorder="1"/>
    <xf numFmtId="3" fontId="29" fillId="3" borderId="7" xfId="0" applyNumberFormat="1" applyFont="1" applyFill="1" applyBorder="1"/>
    <xf numFmtId="3" fontId="27" fillId="3" borderId="27" xfId="0" applyNumberFormat="1" applyFont="1" applyFill="1" applyBorder="1"/>
    <xf numFmtId="3" fontId="24" fillId="3" borderId="1" xfId="0" applyNumberFormat="1" applyFont="1" applyFill="1" applyBorder="1"/>
    <xf numFmtId="3" fontId="24" fillId="3" borderId="34" xfId="0" applyNumberFormat="1" applyFont="1" applyFill="1" applyBorder="1"/>
    <xf numFmtId="3" fontId="7" fillId="3" borderId="13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7" fillId="3" borderId="27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3" borderId="34" xfId="0" applyNumberFormat="1" applyFont="1" applyFill="1" applyBorder="1" applyAlignment="1">
      <alignment vertical="center"/>
    </xf>
    <xf numFmtId="3" fontId="25" fillId="3" borderId="13" xfId="0" applyNumberFormat="1" applyFont="1" applyFill="1" applyBorder="1" applyAlignment="1">
      <alignment vertical="center"/>
    </xf>
    <xf numFmtId="3" fontId="25" fillId="3" borderId="14" xfId="0" applyNumberFormat="1" applyFont="1" applyFill="1" applyBorder="1" applyAlignment="1">
      <alignment vertical="center"/>
    </xf>
    <xf numFmtId="3" fontId="25" fillId="3" borderId="6" xfId="0" applyNumberFormat="1" applyFont="1" applyFill="1" applyBorder="1" applyAlignment="1">
      <alignment vertical="center"/>
    </xf>
    <xf numFmtId="3" fontId="25" fillId="3" borderId="7" xfId="0" applyNumberFormat="1" applyFont="1" applyFill="1" applyBorder="1" applyAlignment="1">
      <alignment vertical="center"/>
    </xf>
    <xf numFmtId="3" fontId="26" fillId="3" borderId="1" xfId="0" applyNumberFormat="1" applyFont="1" applyFill="1" applyBorder="1" applyAlignment="1">
      <alignment vertical="center"/>
    </xf>
    <xf numFmtId="3" fontId="26" fillId="3" borderId="2" xfId="0" applyNumberFormat="1" applyFont="1" applyFill="1" applyBorder="1" applyAlignment="1">
      <alignment vertical="center"/>
    </xf>
    <xf numFmtId="3" fontId="0" fillId="3" borderId="6" xfId="0" applyNumberFormat="1" applyFill="1" applyBorder="1"/>
    <xf numFmtId="3" fontId="0" fillId="3" borderId="7" xfId="0" applyNumberFormat="1" applyFill="1" applyBorder="1"/>
    <xf numFmtId="3" fontId="7" fillId="3" borderId="7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3" fontId="29" fillId="3" borderId="13" xfId="0" applyNumberFormat="1" applyFont="1" applyFill="1" applyBorder="1" applyAlignment="1">
      <alignment vertical="center"/>
    </xf>
    <xf numFmtId="3" fontId="29" fillId="3" borderId="14" xfId="0" applyNumberFormat="1" applyFont="1" applyFill="1" applyBorder="1" applyAlignment="1">
      <alignment vertical="center"/>
    </xf>
    <xf numFmtId="3" fontId="29" fillId="3" borderId="6" xfId="0" applyNumberFormat="1" applyFont="1" applyFill="1" applyBorder="1" applyAlignment="1">
      <alignment vertical="center"/>
    </xf>
    <xf numFmtId="3" fontId="29" fillId="3" borderId="7" xfId="0" applyNumberFormat="1" applyFont="1" applyFill="1" applyBorder="1" applyAlignment="1">
      <alignment vertical="center"/>
    </xf>
    <xf numFmtId="3" fontId="22" fillId="3" borderId="2" xfId="0" applyNumberFormat="1" applyFont="1" applyFill="1" applyBorder="1" applyAlignment="1">
      <alignment vertical="center"/>
    </xf>
    <xf numFmtId="3" fontId="27" fillId="3" borderId="13" xfId="0" applyNumberFormat="1" applyFont="1" applyFill="1" applyBorder="1" applyAlignment="1">
      <alignment vertical="center"/>
    </xf>
    <xf numFmtId="3" fontId="27" fillId="3" borderId="4" xfId="0" applyNumberFormat="1" applyFont="1" applyFill="1" applyBorder="1" applyAlignment="1">
      <alignment vertical="center"/>
    </xf>
    <xf numFmtId="3" fontId="27" fillId="3" borderId="29" xfId="0" applyNumberFormat="1" applyFont="1" applyFill="1" applyBorder="1" applyAlignment="1">
      <alignment vertical="center"/>
    </xf>
    <xf numFmtId="3" fontId="27" fillId="3" borderId="6" xfId="0" applyNumberFormat="1" applyFont="1" applyFill="1" applyBorder="1" applyAlignment="1">
      <alignment vertical="center"/>
    </xf>
    <xf numFmtId="3" fontId="27" fillId="3" borderId="27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24" fillId="3" borderId="34" xfId="0" applyNumberFormat="1" applyFont="1" applyFill="1" applyBorder="1" applyAlignment="1">
      <alignment vertical="center"/>
    </xf>
    <xf numFmtId="3" fontId="20" fillId="3" borderId="0" xfId="0" applyNumberFormat="1" applyFont="1" applyFill="1" applyBorder="1" applyAlignment="1">
      <alignment vertical="center" wrapText="1"/>
    </xf>
    <xf numFmtId="3" fontId="30" fillId="3" borderId="0" xfId="0" applyNumberFormat="1" applyFont="1" applyFill="1" applyBorder="1"/>
    <xf numFmtId="3" fontId="9" fillId="3" borderId="9" xfId="0" applyNumberFormat="1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vertical="center"/>
    </xf>
    <xf numFmtId="3" fontId="31" fillId="3" borderId="8" xfId="0" applyNumberFormat="1" applyFont="1" applyFill="1" applyBorder="1" applyAlignment="1">
      <alignment vertical="center"/>
    </xf>
    <xf numFmtId="3" fontId="31" fillId="3" borderId="1" xfId="0" applyNumberFormat="1" applyFont="1" applyFill="1" applyBorder="1" applyAlignment="1">
      <alignment vertical="center"/>
    </xf>
    <xf numFmtId="3" fontId="9" fillId="3" borderId="0" xfId="0" applyNumberFormat="1" applyFont="1" applyFill="1" applyBorder="1"/>
    <xf numFmtId="3" fontId="9" fillId="3" borderId="4" xfId="0" applyNumberFormat="1" applyFont="1" applyFill="1" applyBorder="1" applyAlignment="1">
      <alignment vertical="center"/>
    </xf>
    <xf numFmtId="3" fontId="9" fillId="3" borderId="3" xfId="0" applyNumberFormat="1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 wrapText="1"/>
    </xf>
    <xf numFmtId="3" fontId="9" fillId="3" borderId="13" xfId="0" applyNumberFormat="1" applyFont="1" applyFill="1" applyBorder="1"/>
    <xf numFmtId="3" fontId="9" fillId="3" borderId="4" xfId="0" applyNumberFormat="1" applyFont="1" applyFill="1" applyBorder="1"/>
    <xf numFmtId="3" fontId="9" fillId="3" borderId="6" xfId="0" applyNumberFormat="1" applyFont="1" applyFill="1" applyBorder="1"/>
    <xf numFmtId="3" fontId="31" fillId="3" borderId="1" xfId="0" applyNumberFormat="1" applyFont="1" applyFill="1" applyBorder="1"/>
    <xf numFmtId="3" fontId="30" fillId="3" borderId="0" xfId="0" applyNumberFormat="1" applyFont="1" applyFill="1"/>
    <xf numFmtId="3" fontId="9" fillId="3" borderId="0" xfId="0" applyNumberFormat="1" applyFont="1" applyFill="1"/>
    <xf numFmtId="3" fontId="9" fillId="3" borderId="11" xfId="0" applyNumberFormat="1" applyFont="1" applyFill="1" applyBorder="1" applyAlignment="1">
      <alignment vertical="center"/>
    </xf>
    <xf numFmtId="3" fontId="23" fillId="3" borderId="1" xfId="0" applyNumberFormat="1" applyFont="1" applyFill="1" applyBorder="1" applyAlignment="1">
      <alignment vertical="center"/>
    </xf>
    <xf numFmtId="0" fontId="30" fillId="3" borderId="0" xfId="0" applyFont="1" applyFill="1"/>
    <xf numFmtId="3" fontId="28" fillId="3" borderId="13" xfId="0" applyNumberFormat="1" applyFont="1" applyFill="1" applyBorder="1"/>
    <xf numFmtId="3" fontId="28" fillId="3" borderId="4" xfId="0" applyNumberFormat="1" applyFont="1" applyFill="1" applyBorder="1"/>
    <xf numFmtId="3" fontId="23" fillId="3" borderId="1" xfId="0" applyNumberFormat="1" applyFont="1" applyFill="1" applyBorder="1"/>
    <xf numFmtId="3" fontId="28" fillId="3" borderId="13" xfId="0" applyNumberFormat="1" applyFont="1" applyFill="1" applyBorder="1" applyAlignment="1">
      <alignment vertical="center"/>
    </xf>
    <xf numFmtId="3" fontId="28" fillId="3" borderId="4" xfId="0" applyNumberFormat="1" applyFont="1" applyFill="1" applyBorder="1" applyAlignment="1">
      <alignment vertical="center"/>
    </xf>
    <xf numFmtId="3" fontId="28" fillId="3" borderId="6" xfId="0" applyNumberFormat="1" applyFont="1" applyFill="1" applyBorder="1" applyAlignment="1">
      <alignment vertical="center"/>
    </xf>
    <xf numFmtId="3" fontId="8" fillId="3" borderId="32" xfId="0" applyNumberFormat="1" applyFont="1" applyFill="1" applyBorder="1"/>
    <xf numFmtId="3" fontId="2" fillId="4" borderId="0" xfId="0" applyNumberFormat="1" applyFont="1" applyFill="1" applyBorder="1" applyAlignment="1">
      <alignment horizontal="right" vertical="center" wrapText="1" indent="1"/>
    </xf>
    <xf numFmtId="3" fontId="7" fillId="3" borderId="4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horizontal="left" vertical="center" wrapText="1"/>
    </xf>
    <xf numFmtId="3" fontId="4" fillId="3" borderId="31" xfId="0" applyNumberFormat="1" applyFont="1" applyFill="1" applyBorder="1" applyAlignment="1">
      <alignment horizontal="left" vertical="center" wrapText="1"/>
    </xf>
    <xf numFmtId="3" fontId="4" fillId="3" borderId="36" xfId="0" applyNumberFormat="1" applyFont="1" applyFill="1" applyBorder="1" applyAlignment="1">
      <alignment horizontal="left" vertical="center" wrapText="1"/>
    </xf>
    <xf numFmtId="0" fontId="33" fillId="0" borderId="46" xfId="0" applyFont="1" applyBorder="1" applyAlignment="1">
      <alignment horizontal="right" vertical="center" wrapText="1"/>
    </xf>
    <xf numFmtId="0" fontId="33" fillId="0" borderId="47" xfId="0" applyFont="1" applyBorder="1" applyAlignment="1">
      <alignment horizontal="right" vertical="center" wrapText="1"/>
    </xf>
    <xf numFmtId="0" fontId="33" fillId="0" borderId="33" xfId="0" applyFont="1" applyBorder="1" applyAlignment="1">
      <alignment horizontal="right" vertical="center"/>
    </xf>
    <xf numFmtId="0" fontId="33" fillId="0" borderId="46" xfId="0" applyFont="1" applyBorder="1" applyAlignment="1">
      <alignment horizontal="right" vertical="center"/>
    </xf>
    <xf numFmtId="0" fontId="33" fillId="0" borderId="25" xfId="0" applyFont="1" applyBorder="1" applyAlignment="1">
      <alignment horizontal="right" vertical="center"/>
    </xf>
    <xf numFmtId="0" fontId="33" fillId="0" borderId="47" xfId="0" applyFont="1" applyBorder="1" applyAlignment="1">
      <alignment horizontal="right" vertical="center"/>
    </xf>
    <xf numFmtId="0" fontId="34" fillId="0" borderId="46" xfId="0" applyFont="1" applyBorder="1" applyAlignment="1">
      <alignment horizontal="right" vertical="center" wrapText="1"/>
    </xf>
    <xf numFmtId="0" fontId="34" fillId="0" borderId="46" xfId="0" applyFont="1" applyBorder="1" applyAlignment="1">
      <alignment horizontal="right" vertical="center"/>
    </xf>
    <xf numFmtId="0" fontId="35" fillId="0" borderId="46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right" vertical="center"/>
    </xf>
    <xf numFmtId="0" fontId="34" fillId="0" borderId="47" xfId="0" applyFont="1" applyBorder="1" applyAlignment="1">
      <alignment horizontal="right" vertical="center" wrapText="1"/>
    </xf>
    <xf numFmtId="0" fontId="34" fillId="0" borderId="47" xfId="0" applyFont="1" applyBorder="1" applyAlignment="1">
      <alignment horizontal="right" vertical="center"/>
    </xf>
    <xf numFmtId="0" fontId="38" fillId="0" borderId="46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3" fontId="38" fillId="0" borderId="46" xfId="0" applyNumberFormat="1" applyFont="1" applyBorder="1" applyAlignment="1">
      <alignment horizontal="center" vertical="center" wrapText="1"/>
    </xf>
    <xf numFmtId="3" fontId="38" fillId="0" borderId="46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/>
    </xf>
    <xf numFmtId="3" fontId="38" fillId="0" borderId="47" xfId="0" applyNumberFormat="1" applyFont="1" applyBorder="1" applyAlignment="1">
      <alignment horizontal="center" vertical="center" wrapText="1"/>
    </xf>
    <xf numFmtId="3" fontId="38" fillId="0" borderId="47" xfId="0" applyNumberFormat="1" applyFont="1" applyBorder="1" applyAlignment="1">
      <alignment horizontal="center" vertical="center"/>
    </xf>
    <xf numFmtId="3" fontId="39" fillId="0" borderId="47" xfId="0" applyNumberFormat="1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 wrapText="1"/>
    </xf>
    <xf numFmtId="3" fontId="41" fillId="0" borderId="46" xfId="0" applyNumberFormat="1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3" fontId="41" fillId="0" borderId="47" xfId="0" applyNumberFormat="1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3" fontId="41" fillId="0" borderId="47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3" fontId="25" fillId="3" borderId="11" xfId="0" applyNumberFormat="1" applyFont="1" applyFill="1" applyBorder="1"/>
    <xf numFmtId="3" fontId="25" fillId="3" borderId="12" xfId="0" applyNumberFormat="1" applyFont="1" applyFill="1" applyBorder="1"/>
    <xf numFmtId="3" fontId="8" fillId="3" borderId="49" xfId="0" applyNumberFormat="1" applyFont="1" applyFill="1" applyBorder="1"/>
    <xf numFmtId="3" fontId="8" fillId="3" borderId="50" xfId="0" applyNumberFormat="1" applyFont="1" applyFill="1" applyBorder="1"/>
    <xf numFmtId="3" fontId="26" fillId="3" borderId="49" xfId="0" applyNumberFormat="1" applyFont="1" applyFill="1" applyBorder="1"/>
    <xf numFmtId="3" fontId="26" fillId="3" borderId="51" xfId="0" applyNumberFormat="1" applyFont="1" applyFill="1" applyBorder="1"/>
    <xf numFmtId="0" fontId="40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3" fontId="25" fillId="3" borderId="4" xfId="0" applyNumberFormat="1" applyFont="1" applyFill="1" applyBorder="1"/>
    <xf numFmtId="3" fontId="25" fillId="3" borderId="52" xfId="0" applyNumberFormat="1" applyFont="1" applyFill="1" applyBorder="1"/>
    <xf numFmtId="3" fontId="41" fillId="0" borderId="6" xfId="0" applyNumberFormat="1" applyFont="1" applyBorder="1" applyAlignment="1">
      <alignment horizontal="center" vertical="center" wrapText="1"/>
    </xf>
    <xf numFmtId="3" fontId="41" fillId="0" borderId="6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37" fillId="0" borderId="48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3" fontId="25" fillId="3" borderId="52" xfId="0" applyNumberFormat="1" applyFont="1" applyFill="1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45" fillId="5" borderId="6" xfId="0" applyFont="1" applyFill="1" applyBorder="1"/>
    <xf numFmtId="0" fontId="45" fillId="0" borderId="6" xfId="0" applyFont="1" applyBorder="1"/>
    <xf numFmtId="3" fontId="9" fillId="3" borderId="8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34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3" fontId="25" fillId="3" borderId="2" xfId="0" applyNumberFormat="1" applyFont="1" applyFill="1" applyBorder="1" applyAlignment="1">
      <alignment vertical="center"/>
    </xf>
    <xf numFmtId="3" fontId="9" fillId="3" borderId="1" xfId="0" applyNumberFormat="1" applyFont="1" applyFill="1" applyBorder="1"/>
    <xf numFmtId="3" fontId="7" fillId="3" borderId="1" xfId="0" applyNumberFormat="1" applyFont="1" applyFill="1" applyBorder="1"/>
    <xf numFmtId="3" fontId="7" fillId="3" borderId="34" xfId="0" applyNumberFormat="1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3" fontId="25" fillId="3" borderId="1" xfId="0" applyNumberFormat="1" applyFont="1" applyFill="1" applyBorder="1"/>
    <xf numFmtId="3" fontId="25" fillId="3" borderId="2" xfId="0" applyNumberFormat="1" applyFont="1" applyFill="1" applyBorder="1"/>
    <xf numFmtId="3" fontId="7" fillId="3" borderId="49" xfId="0" applyNumberFormat="1" applyFont="1" applyFill="1" applyBorder="1"/>
    <xf numFmtId="3" fontId="7" fillId="3" borderId="50" xfId="0" applyNumberFormat="1" applyFont="1" applyFill="1" applyBorder="1"/>
    <xf numFmtId="3" fontId="25" fillId="3" borderId="49" xfId="0" applyNumberFormat="1" applyFont="1" applyFill="1" applyBorder="1"/>
    <xf numFmtId="3" fontId="25" fillId="3" borderId="51" xfId="0" applyNumberFormat="1" applyFont="1" applyFill="1" applyBorder="1"/>
    <xf numFmtId="3" fontId="20" fillId="3" borderId="37" xfId="0" applyNumberFormat="1" applyFont="1" applyFill="1" applyBorder="1" applyAlignment="1">
      <alignment horizontal="center" vertical="center" wrapText="1"/>
    </xf>
    <xf numFmtId="3" fontId="20" fillId="3" borderId="42" xfId="0" applyNumberFormat="1" applyFont="1" applyFill="1" applyBorder="1" applyAlignment="1">
      <alignment horizontal="center" vertical="center" wrapText="1"/>
    </xf>
    <xf numFmtId="3" fontId="20" fillId="3" borderId="30" xfId="0" applyNumberFormat="1" applyFont="1" applyFill="1" applyBorder="1" applyAlignment="1">
      <alignment horizontal="center" vertical="center" wrapText="1"/>
    </xf>
    <xf numFmtId="3" fontId="20" fillId="3" borderId="40" xfId="0" applyNumberFormat="1" applyFont="1" applyFill="1" applyBorder="1" applyAlignment="1">
      <alignment horizontal="center" vertical="center" wrapText="1"/>
    </xf>
    <xf numFmtId="3" fontId="20" fillId="3" borderId="41" xfId="0" applyNumberFormat="1" applyFont="1" applyFill="1" applyBorder="1" applyAlignment="1">
      <alignment horizontal="center" vertical="center" wrapText="1"/>
    </xf>
    <xf numFmtId="3" fontId="20" fillId="3" borderId="19" xfId="0" applyNumberFormat="1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3" fontId="20" fillId="3" borderId="24" xfId="0" applyNumberFormat="1" applyFont="1" applyFill="1" applyBorder="1" applyAlignment="1">
      <alignment horizontal="center" vertical="center" wrapText="1"/>
    </xf>
    <xf numFmtId="3" fontId="20" fillId="3" borderId="38" xfId="0" applyNumberFormat="1" applyFont="1" applyFill="1" applyBorder="1" applyAlignment="1">
      <alignment horizontal="center" vertical="center" wrapText="1"/>
    </xf>
    <xf numFmtId="3" fontId="20" fillId="3" borderId="25" xfId="0" applyNumberFormat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3" fontId="20" fillId="3" borderId="43" xfId="0" applyNumberFormat="1" applyFont="1" applyFill="1" applyBorder="1" applyAlignment="1">
      <alignment horizontal="center" vertical="center" wrapText="1"/>
    </xf>
    <xf numFmtId="3" fontId="20" fillId="3" borderId="21" xfId="0" applyNumberFormat="1" applyFont="1" applyFill="1" applyBorder="1" applyAlignment="1">
      <alignment horizontal="center" vertical="center" wrapText="1"/>
    </xf>
    <xf numFmtId="3" fontId="20" fillId="3" borderId="18" xfId="0" applyNumberFormat="1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</cellXfs>
  <cellStyles count="3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Обычный" xfId="0" builtinId="0"/>
    <cellStyle name="Обычный 2" xfId="35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zoomScale="80" zoomScaleNormal="80" zoomScalePageLayoutView="80" workbookViewId="0">
      <pane xSplit="18" ySplit="4" topLeftCell="S5" activePane="bottomRight" state="frozen"/>
      <selection pane="topRight" activeCell="Q1" sqref="Q1"/>
      <selection pane="bottomLeft" activeCell="A8" sqref="A8"/>
      <selection pane="bottomRight" activeCell="B1" sqref="B1"/>
    </sheetView>
  </sheetViews>
  <sheetFormatPr defaultColWidth="8.85546875" defaultRowHeight="15" x14ac:dyDescent="0.25"/>
  <cols>
    <col min="1" max="1" width="5.140625" style="27" customWidth="1"/>
    <col min="2" max="2" width="42.42578125" customWidth="1"/>
    <col min="3" max="3" width="10.140625" customWidth="1"/>
    <col min="4" max="4" width="12.7109375" customWidth="1"/>
    <col min="5" max="5" width="10.85546875" customWidth="1"/>
    <col min="6" max="6" width="10.7109375" customWidth="1"/>
    <col min="7" max="7" width="12" customWidth="1"/>
    <col min="8" max="8" width="11.28515625" customWidth="1"/>
    <col min="9" max="9" width="9.5703125" customWidth="1"/>
    <col min="10" max="10" width="8.28515625" customWidth="1"/>
    <col min="11" max="14" width="12.28515625" customWidth="1"/>
    <col min="15" max="15" width="14.28515625" customWidth="1"/>
    <col min="16" max="16" width="13.85546875" customWidth="1"/>
    <col min="17" max="17" width="13.7109375" customWidth="1"/>
    <col min="18" max="18" width="13.42578125" customWidth="1"/>
    <col min="19" max="19" width="14.140625" customWidth="1"/>
  </cols>
  <sheetData>
    <row r="1" spans="1:20" ht="21" customHeight="1" thickBot="1" x14ac:dyDescent="0.3">
      <c r="A1" s="28"/>
      <c r="B1" s="31" t="s">
        <v>115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ht="36" customHeight="1" thickBot="1" x14ac:dyDescent="0.3">
      <c r="A2" s="247" t="s">
        <v>69</v>
      </c>
      <c r="B2" s="249" t="s">
        <v>98</v>
      </c>
      <c r="C2" s="249" t="s">
        <v>0</v>
      </c>
      <c r="D2" s="241" t="s">
        <v>1</v>
      </c>
      <c r="E2" s="245"/>
      <c r="F2" s="242"/>
      <c r="G2" s="249" t="s">
        <v>2</v>
      </c>
      <c r="H2" s="258" t="s">
        <v>3</v>
      </c>
      <c r="I2" s="259"/>
      <c r="J2" s="259"/>
      <c r="K2" s="259"/>
      <c r="L2" s="260"/>
      <c r="M2" s="252" t="s">
        <v>96</v>
      </c>
      <c r="N2" s="252" t="s">
        <v>97</v>
      </c>
      <c r="O2" s="249" t="s">
        <v>4</v>
      </c>
      <c r="P2" s="241" t="s">
        <v>5</v>
      </c>
      <c r="Q2" s="242"/>
      <c r="R2" s="245" t="s">
        <v>46</v>
      </c>
      <c r="S2" s="242"/>
    </row>
    <row r="3" spans="1:20" s="1" customFormat="1" ht="73.5" customHeight="1" x14ac:dyDescent="0.25">
      <c r="A3" s="248"/>
      <c r="B3" s="250"/>
      <c r="C3" s="250"/>
      <c r="D3" s="243"/>
      <c r="E3" s="246"/>
      <c r="F3" s="244"/>
      <c r="G3" s="250"/>
      <c r="H3" s="249" t="s">
        <v>7</v>
      </c>
      <c r="I3" s="256" t="s">
        <v>90</v>
      </c>
      <c r="J3" s="257"/>
      <c r="K3" s="256" t="s">
        <v>93</v>
      </c>
      <c r="L3" s="257"/>
      <c r="M3" s="253"/>
      <c r="N3" s="253"/>
      <c r="O3" s="255"/>
      <c r="P3" s="243"/>
      <c r="Q3" s="244"/>
      <c r="R3" s="246"/>
      <c r="S3" s="244"/>
      <c r="T3" s="33"/>
    </row>
    <row r="4" spans="1:20" s="41" customFormat="1" ht="137.25" customHeight="1" thickBot="1" x14ac:dyDescent="0.3">
      <c r="A4" s="248"/>
      <c r="B4" s="251"/>
      <c r="C4" s="251"/>
      <c r="D4" s="42" t="s">
        <v>6</v>
      </c>
      <c r="E4" s="43" t="s">
        <v>88</v>
      </c>
      <c r="F4" s="44" t="s">
        <v>89</v>
      </c>
      <c r="G4" s="251"/>
      <c r="H4" s="251"/>
      <c r="I4" s="42" t="s">
        <v>91</v>
      </c>
      <c r="J4" s="45" t="s">
        <v>92</v>
      </c>
      <c r="K4" s="42" t="s">
        <v>94</v>
      </c>
      <c r="L4" s="44" t="s">
        <v>95</v>
      </c>
      <c r="M4" s="254"/>
      <c r="N4" s="254"/>
      <c r="O4" s="46" t="s">
        <v>6</v>
      </c>
      <c r="P4" s="42" t="s">
        <v>6</v>
      </c>
      <c r="Q4" s="44" t="s">
        <v>39</v>
      </c>
      <c r="R4" s="47" t="s">
        <v>6</v>
      </c>
      <c r="S4" s="44" t="s">
        <v>8</v>
      </c>
      <c r="T4" s="40"/>
    </row>
    <row r="5" spans="1:20" ht="18" customHeight="1" x14ac:dyDescent="0.3">
      <c r="A5" s="48">
        <v>1</v>
      </c>
      <c r="B5" s="147" t="s">
        <v>10</v>
      </c>
      <c r="C5" s="8">
        <v>6</v>
      </c>
      <c r="D5" s="8">
        <v>66</v>
      </c>
      <c r="E5" s="8">
        <v>20</v>
      </c>
      <c r="F5" s="8">
        <v>46</v>
      </c>
      <c r="G5" s="8">
        <v>51</v>
      </c>
      <c r="H5" s="8">
        <v>51</v>
      </c>
      <c r="I5" s="8">
        <v>0</v>
      </c>
      <c r="J5" s="8">
        <v>49</v>
      </c>
      <c r="K5" s="8">
        <v>0</v>
      </c>
      <c r="L5" s="8">
        <v>2</v>
      </c>
      <c r="M5" s="8">
        <v>0</v>
      </c>
      <c r="N5" s="8">
        <v>0</v>
      </c>
      <c r="O5" s="8">
        <v>46000</v>
      </c>
      <c r="P5" s="8">
        <v>40300</v>
      </c>
      <c r="Q5" s="8">
        <v>40300</v>
      </c>
      <c r="R5" s="8">
        <v>5700</v>
      </c>
      <c r="S5" s="9">
        <v>5700</v>
      </c>
      <c r="T5" s="20"/>
    </row>
    <row r="6" spans="1:20" ht="18" customHeight="1" x14ac:dyDescent="0.3">
      <c r="A6" s="48">
        <v>2</v>
      </c>
      <c r="B6" s="148" t="s">
        <v>11</v>
      </c>
      <c r="C6" s="4">
        <v>6</v>
      </c>
      <c r="D6" s="4">
        <v>54</v>
      </c>
      <c r="E6" s="4">
        <v>32</v>
      </c>
      <c r="F6" s="4">
        <v>22</v>
      </c>
      <c r="G6" s="4">
        <v>49</v>
      </c>
      <c r="H6" s="4">
        <v>49</v>
      </c>
      <c r="I6" s="4">
        <v>0</v>
      </c>
      <c r="J6" s="4">
        <v>41</v>
      </c>
      <c r="K6" s="4">
        <v>0</v>
      </c>
      <c r="L6" s="4">
        <v>8</v>
      </c>
      <c r="M6" s="4">
        <v>0</v>
      </c>
      <c r="N6" s="4">
        <v>0</v>
      </c>
      <c r="O6" s="4">
        <v>52500</v>
      </c>
      <c r="P6" s="4">
        <v>49500</v>
      </c>
      <c r="Q6" s="4">
        <v>39000</v>
      </c>
      <c r="R6" s="4">
        <v>3000</v>
      </c>
      <c r="S6" s="5">
        <v>3000</v>
      </c>
      <c r="T6" s="20"/>
    </row>
    <row r="7" spans="1:20" ht="18" customHeight="1" thickBot="1" x14ac:dyDescent="0.3">
      <c r="A7" s="48">
        <v>3</v>
      </c>
      <c r="B7" s="148" t="s">
        <v>12</v>
      </c>
      <c r="C7" s="224">
        <v>6</v>
      </c>
      <c r="D7" s="225">
        <v>14</v>
      </c>
      <c r="E7" s="225">
        <v>2</v>
      </c>
      <c r="F7" s="226">
        <v>12</v>
      </c>
      <c r="G7" s="226">
        <v>12</v>
      </c>
      <c r="H7" s="226">
        <v>12</v>
      </c>
      <c r="I7" s="226">
        <v>0</v>
      </c>
      <c r="J7" s="226">
        <v>12</v>
      </c>
      <c r="K7" s="226">
        <v>0</v>
      </c>
      <c r="L7" s="226">
        <v>2</v>
      </c>
      <c r="M7" s="226">
        <v>0</v>
      </c>
      <c r="N7" s="226">
        <v>0</v>
      </c>
      <c r="O7" s="226">
        <v>48500</v>
      </c>
      <c r="P7" s="226">
        <v>36500</v>
      </c>
      <c r="Q7" s="227">
        <v>31500</v>
      </c>
      <c r="R7" s="228">
        <v>12000</v>
      </c>
      <c r="S7" s="229">
        <v>12000</v>
      </c>
      <c r="T7" s="20"/>
    </row>
    <row r="8" spans="1:20" ht="18" customHeight="1" thickBot="1" x14ac:dyDescent="0.35">
      <c r="A8" s="48">
        <v>4</v>
      </c>
      <c r="B8" s="148" t="s">
        <v>13</v>
      </c>
      <c r="C8" s="230">
        <v>7</v>
      </c>
      <c r="D8" s="230">
        <v>101</v>
      </c>
      <c r="E8" s="230">
        <v>19</v>
      </c>
      <c r="F8" s="231">
        <v>82</v>
      </c>
      <c r="G8" s="231">
        <v>101</v>
      </c>
      <c r="H8" s="231">
        <v>84</v>
      </c>
      <c r="I8" s="231">
        <v>0</v>
      </c>
      <c r="J8" s="231">
        <v>47</v>
      </c>
      <c r="K8" s="231">
        <v>0</v>
      </c>
      <c r="L8" s="231">
        <v>37</v>
      </c>
      <c r="M8" s="231">
        <v>0</v>
      </c>
      <c r="N8" s="231">
        <v>0</v>
      </c>
      <c r="O8" s="231">
        <v>90000</v>
      </c>
      <c r="P8" s="231">
        <v>81500</v>
      </c>
      <c r="Q8" s="232">
        <v>81500</v>
      </c>
      <c r="R8" s="233">
        <v>8500</v>
      </c>
      <c r="S8" s="234">
        <v>8500</v>
      </c>
      <c r="T8" s="20"/>
    </row>
    <row r="9" spans="1:20" ht="18" customHeight="1" x14ac:dyDescent="0.3">
      <c r="A9" s="48">
        <v>5</v>
      </c>
      <c r="B9" s="148" t="s">
        <v>14</v>
      </c>
      <c r="C9" s="4">
        <v>6</v>
      </c>
      <c r="D9" s="4">
        <v>91</v>
      </c>
      <c r="E9" s="4">
        <v>39</v>
      </c>
      <c r="F9" s="4">
        <v>52</v>
      </c>
      <c r="G9" s="4">
        <v>91</v>
      </c>
      <c r="H9" s="4">
        <v>89</v>
      </c>
      <c r="I9" s="4">
        <v>0</v>
      </c>
      <c r="J9" s="4">
        <v>80</v>
      </c>
      <c r="K9" s="4">
        <v>0</v>
      </c>
      <c r="L9" s="4">
        <v>3</v>
      </c>
      <c r="M9" s="4">
        <v>0</v>
      </c>
      <c r="N9" s="4">
        <v>0</v>
      </c>
      <c r="O9" s="4">
        <v>73000</v>
      </c>
      <c r="P9" s="4">
        <v>57500</v>
      </c>
      <c r="Q9" s="4">
        <v>57500</v>
      </c>
      <c r="R9" s="4">
        <v>15500</v>
      </c>
      <c r="S9" s="5">
        <v>15500</v>
      </c>
      <c r="T9" s="20"/>
    </row>
    <row r="10" spans="1:20" ht="18" customHeight="1" x14ac:dyDescent="0.3">
      <c r="A10" s="48">
        <v>6</v>
      </c>
      <c r="B10" s="148" t="s">
        <v>15</v>
      </c>
      <c r="C10" s="4">
        <v>7</v>
      </c>
      <c r="D10" s="4">
        <v>119</v>
      </c>
      <c r="E10" s="4">
        <v>77</v>
      </c>
      <c r="F10" s="4">
        <v>43</v>
      </c>
      <c r="G10" s="4">
        <v>119</v>
      </c>
      <c r="H10" s="4">
        <v>119</v>
      </c>
      <c r="I10" s="4">
        <v>4</v>
      </c>
      <c r="J10" s="4">
        <v>103</v>
      </c>
      <c r="K10" s="4">
        <v>0</v>
      </c>
      <c r="L10" s="4">
        <v>7</v>
      </c>
      <c r="M10" s="4">
        <v>0</v>
      </c>
      <c r="N10" s="4">
        <v>0</v>
      </c>
      <c r="O10" s="4">
        <v>146200</v>
      </c>
      <c r="P10" s="4">
        <v>130200</v>
      </c>
      <c r="Q10" s="4">
        <v>130200</v>
      </c>
      <c r="R10" s="4">
        <v>16000</v>
      </c>
      <c r="S10" s="5">
        <v>16000</v>
      </c>
      <c r="T10" s="20"/>
    </row>
    <row r="11" spans="1:20" ht="18" customHeight="1" thickBot="1" x14ac:dyDescent="0.35">
      <c r="A11" s="48">
        <v>7</v>
      </c>
      <c r="B11" s="148" t="s">
        <v>16</v>
      </c>
      <c r="C11" s="230">
        <v>6</v>
      </c>
      <c r="D11" s="230">
        <v>66</v>
      </c>
      <c r="E11" s="230">
        <v>30</v>
      </c>
      <c r="F11" s="231">
        <v>36</v>
      </c>
      <c r="G11" s="231">
        <v>66</v>
      </c>
      <c r="H11" s="231">
        <v>66</v>
      </c>
      <c r="I11" s="231">
        <v>3</v>
      </c>
      <c r="J11" s="231">
        <v>60</v>
      </c>
      <c r="K11" s="231">
        <v>1</v>
      </c>
      <c r="L11" s="231">
        <v>3</v>
      </c>
      <c r="M11" s="231">
        <v>0</v>
      </c>
      <c r="N11" s="231">
        <v>0</v>
      </c>
      <c r="O11" s="231">
        <v>225300</v>
      </c>
      <c r="P11" s="231">
        <v>224600</v>
      </c>
      <c r="Q11" s="232">
        <v>224600</v>
      </c>
      <c r="R11" s="235">
        <v>700</v>
      </c>
      <c r="S11" s="236">
        <v>700</v>
      </c>
      <c r="T11" s="20"/>
    </row>
    <row r="12" spans="1:20" ht="18" customHeight="1" x14ac:dyDescent="0.3">
      <c r="A12" s="48">
        <v>8</v>
      </c>
      <c r="B12" s="148" t="s">
        <v>17</v>
      </c>
      <c r="C12" s="4">
        <v>6</v>
      </c>
      <c r="D12" s="4">
        <v>66</v>
      </c>
      <c r="E12" s="4">
        <v>65</v>
      </c>
      <c r="F12" s="4">
        <v>1</v>
      </c>
      <c r="G12" s="4">
        <v>68</v>
      </c>
      <c r="H12" s="4">
        <v>68</v>
      </c>
      <c r="I12" s="4">
        <v>1</v>
      </c>
      <c r="J12" s="4">
        <v>66</v>
      </c>
      <c r="K12" s="4">
        <v>0</v>
      </c>
      <c r="L12" s="4">
        <v>1</v>
      </c>
      <c r="M12" s="4">
        <v>0</v>
      </c>
      <c r="N12" s="4">
        <v>0</v>
      </c>
      <c r="O12" s="4">
        <v>149500</v>
      </c>
      <c r="P12" s="4">
        <v>127500</v>
      </c>
      <c r="Q12" s="4">
        <v>111500</v>
      </c>
      <c r="R12" s="4">
        <v>24000</v>
      </c>
      <c r="S12" s="5">
        <v>24000</v>
      </c>
      <c r="T12" s="20"/>
    </row>
    <row r="13" spans="1:20" ht="18" customHeight="1" x14ac:dyDescent="0.3">
      <c r="A13" s="48">
        <v>9</v>
      </c>
      <c r="B13" s="148" t="s">
        <v>18</v>
      </c>
      <c r="C13" s="4">
        <v>7</v>
      </c>
      <c r="D13" s="4">
        <v>122</v>
      </c>
      <c r="E13" s="4">
        <v>0</v>
      </c>
      <c r="F13" s="4">
        <v>122</v>
      </c>
      <c r="G13" s="4">
        <v>118</v>
      </c>
      <c r="H13" s="4">
        <v>109</v>
      </c>
      <c r="I13" s="4">
        <v>2</v>
      </c>
      <c r="J13" s="4">
        <v>96</v>
      </c>
      <c r="K13" s="4">
        <v>3</v>
      </c>
      <c r="L13" s="4">
        <v>7</v>
      </c>
      <c r="M13" s="4">
        <v>0</v>
      </c>
      <c r="N13" s="4">
        <v>0</v>
      </c>
      <c r="O13" s="4">
        <v>135000</v>
      </c>
      <c r="P13" s="4">
        <v>118500</v>
      </c>
      <c r="Q13" s="4">
        <v>118500</v>
      </c>
      <c r="R13" s="4">
        <v>16500</v>
      </c>
      <c r="S13" s="5">
        <v>16500</v>
      </c>
      <c r="T13" s="20"/>
    </row>
    <row r="14" spans="1:20" ht="18" customHeight="1" x14ac:dyDescent="0.3">
      <c r="A14" s="48">
        <v>10</v>
      </c>
      <c r="B14" s="148" t="s">
        <v>9</v>
      </c>
      <c r="C14" s="4">
        <v>6</v>
      </c>
      <c r="D14" s="4">
        <v>52</v>
      </c>
      <c r="E14" s="4">
        <v>51</v>
      </c>
      <c r="F14" s="4">
        <v>1</v>
      </c>
      <c r="G14" s="4">
        <v>52</v>
      </c>
      <c r="H14" s="4">
        <v>52</v>
      </c>
      <c r="I14" s="4">
        <v>4</v>
      </c>
      <c r="J14" s="4">
        <v>48</v>
      </c>
      <c r="K14" s="4">
        <v>0</v>
      </c>
      <c r="L14" s="4">
        <v>0</v>
      </c>
      <c r="M14" s="4">
        <v>0</v>
      </c>
      <c r="N14" s="4">
        <v>0</v>
      </c>
      <c r="O14" s="4">
        <v>46000</v>
      </c>
      <c r="P14" s="4">
        <v>42500</v>
      </c>
      <c r="Q14" s="4">
        <v>42500</v>
      </c>
      <c r="R14" s="4">
        <v>3500</v>
      </c>
      <c r="S14" s="5">
        <v>3500</v>
      </c>
      <c r="T14" s="20"/>
    </row>
    <row r="15" spans="1:20" ht="18" customHeight="1" x14ac:dyDescent="0.3">
      <c r="A15" s="48">
        <v>11</v>
      </c>
      <c r="B15" s="148" t="s">
        <v>19</v>
      </c>
      <c r="C15" s="4">
        <v>12</v>
      </c>
      <c r="D15" s="4">
        <v>32</v>
      </c>
      <c r="E15" s="4">
        <v>0</v>
      </c>
      <c r="F15" s="4">
        <v>32</v>
      </c>
      <c r="G15" s="4">
        <v>32</v>
      </c>
      <c r="H15" s="4">
        <v>22</v>
      </c>
      <c r="I15" s="4">
        <v>0</v>
      </c>
      <c r="J15" s="4">
        <v>19</v>
      </c>
      <c r="K15" s="4">
        <v>9</v>
      </c>
      <c r="L15" s="4">
        <v>0</v>
      </c>
      <c r="M15" s="4">
        <v>0</v>
      </c>
      <c r="N15" s="4">
        <v>2</v>
      </c>
      <c r="O15" s="4">
        <v>31000</v>
      </c>
      <c r="P15" s="4">
        <v>30500</v>
      </c>
      <c r="Q15" s="4">
        <v>25500</v>
      </c>
      <c r="R15" s="4">
        <v>500</v>
      </c>
      <c r="S15" s="5">
        <v>500</v>
      </c>
      <c r="T15" s="20"/>
    </row>
    <row r="16" spans="1:20" ht="18" customHeight="1" x14ac:dyDescent="0.3">
      <c r="A16" s="48">
        <v>12</v>
      </c>
      <c r="B16" s="148" t="s">
        <v>20</v>
      </c>
      <c r="C16" s="4">
        <v>6</v>
      </c>
      <c r="D16" s="4">
        <v>32</v>
      </c>
      <c r="E16" s="4">
        <v>12</v>
      </c>
      <c r="F16" s="4">
        <v>20</v>
      </c>
      <c r="G16" s="4">
        <v>32</v>
      </c>
      <c r="H16" s="4">
        <v>28</v>
      </c>
      <c r="I16" s="4">
        <v>0</v>
      </c>
      <c r="J16" s="4">
        <v>21</v>
      </c>
      <c r="K16" s="4">
        <v>2</v>
      </c>
      <c r="L16" s="4">
        <v>0</v>
      </c>
      <c r="M16" s="4">
        <v>0</v>
      </c>
      <c r="N16" s="4">
        <v>0</v>
      </c>
      <c r="O16" s="4">
        <v>22500</v>
      </c>
      <c r="P16" s="4">
        <v>18900</v>
      </c>
      <c r="Q16" s="4">
        <v>1700</v>
      </c>
      <c r="R16" s="4">
        <v>3600</v>
      </c>
      <c r="S16" s="5">
        <v>3600</v>
      </c>
      <c r="T16" s="20"/>
    </row>
    <row r="17" spans="1:23" ht="18" customHeight="1" x14ac:dyDescent="0.3">
      <c r="A17" s="48">
        <v>13</v>
      </c>
      <c r="B17" s="148" t="s">
        <v>21</v>
      </c>
      <c r="C17" s="4">
        <v>6</v>
      </c>
      <c r="D17" s="4">
        <v>79</v>
      </c>
      <c r="E17" s="4">
        <v>71</v>
      </c>
      <c r="F17" s="4">
        <v>8</v>
      </c>
      <c r="G17" s="4">
        <v>68</v>
      </c>
      <c r="H17" s="4">
        <v>60</v>
      </c>
      <c r="I17" s="4">
        <v>1</v>
      </c>
      <c r="J17" s="4">
        <v>67</v>
      </c>
      <c r="K17" s="4">
        <v>0</v>
      </c>
      <c r="L17" s="4">
        <v>0</v>
      </c>
      <c r="M17" s="4">
        <v>0</v>
      </c>
      <c r="N17" s="4">
        <v>0</v>
      </c>
      <c r="O17" s="4">
        <v>122500</v>
      </c>
      <c r="P17" s="4">
        <v>84000</v>
      </c>
      <c r="Q17" s="4">
        <v>84000</v>
      </c>
      <c r="R17" s="4">
        <v>38500</v>
      </c>
      <c r="S17" s="5">
        <v>38500</v>
      </c>
      <c r="T17" s="20"/>
    </row>
    <row r="18" spans="1:23" ht="18" customHeight="1" x14ac:dyDescent="0.3">
      <c r="A18" s="48">
        <v>14</v>
      </c>
      <c r="B18" s="148" t="s">
        <v>22</v>
      </c>
      <c r="C18" s="4">
        <v>6</v>
      </c>
      <c r="D18" s="4">
        <v>48</v>
      </c>
      <c r="E18" s="4">
        <v>18</v>
      </c>
      <c r="F18" s="4">
        <v>30</v>
      </c>
      <c r="G18" s="4">
        <v>48</v>
      </c>
      <c r="H18" s="4">
        <v>48</v>
      </c>
      <c r="I18" s="4">
        <v>0</v>
      </c>
      <c r="J18" s="4">
        <v>44</v>
      </c>
      <c r="K18" s="4">
        <v>0</v>
      </c>
      <c r="L18" s="4">
        <v>4</v>
      </c>
      <c r="M18" s="4">
        <v>0</v>
      </c>
      <c r="N18" s="4">
        <v>0</v>
      </c>
      <c r="O18" s="4">
        <v>67000</v>
      </c>
      <c r="P18" s="4">
        <v>52000</v>
      </c>
      <c r="Q18" s="4">
        <v>52000</v>
      </c>
      <c r="R18" s="4">
        <v>15000</v>
      </c>
      <c r="S18" s="5">
        <v>15000</v>
      </c>
      <c r="T18" s="20"/>
    </row>
    <row r="19" spans="1:23" ht="18" customHeight="1" x14ac:dyDescent="0.3">
      <c r="A19" s="48">
        <v>15</v>
      </c>
      <c r="B19" s="148" t="s">
        <v>23</v>
      </c>
      <c r="C19" s="4">
        <v>7</v>
      </c>
      <c r="D19" s="4">
        <v>37</v>
      </c>
      <c r="E19" s="4">
        <v>35</v>
      </c>
      <c r="F19" s="4">
        <v>2</v>
      </c>
      <c r="G19" s="4">
        <v>39</v>
      </c>
      <c r="H19" s="4">
        <v>39</v>
      </c>
      <c r="I19" s="4">
        <v>0</v>
      </c>
      <c r="J19" s="4">
        <v>34</v>
      </c>
      <c r="K19" s="4">
        <v>0</v>
      </c>
      <c r="L19" s="4">
        <v>5</v>
      </c>
      <c r="M19" s="4">
        <v>0</v>
      </c>
      <c r="N19" s="4">
        <v>0</v>
      </c>
      <c r="O19" s="4">
        <v>43700</v>
      </c>
      <c r="P19" s="4">
        <v>43700</v>
      </c>
      <c r="Q19" s="4">
        <v>29000</v>
      </c>
      <c r="R19" s="4">
        <v>0</v>
      </c>
      <c r="S19" s="5">
        <v>0</v>
      </c>
      <c r="T19" s="20"/>
    </row>
    <row r="20" spans="1:23" ht="18" customHeight="1" thickBot="1" x14ac:dyDescent="0.35">
      <c r="A20" s="48">
        <v>16</v>
      </c>
      <c r="B20" s="148" t="s">
        <v>24</v>
      </c>
      <c r="C20" s="230">
        <v>12</v>
      </c>
      <c r="D20" s="230">
        <v>160</v>
      </c>
      <c r="E20" s="230">
        <v>160</v>
      </c>
      <c r="F20" s="231">
        <v>0</v>
      </c>
      <c r="G20" s="231">
        <v>160</v>
      </c>
      <c r="H20" s="231">
        <v>160</v>
      </c>
      <c r="I20" s="231">
        <v>0</v>
      </c>
      <c r="J20" s="231">
        <v>160</v>
      </c>
      <c r="K20" s="231">
        <v>0</v>
      </c>
      <c r="L20" s="231">
        <v>0</v>
      </c>
      <c r="M20" s="231">
        <v>0</v>
      </c>
      <c r="N20" s="231">
        <v>0</v>
      </c>
      <c r="O20" s="231">
        <v>194200</v>
      </c>
      <c r="P20" s="231">
        <v>134200</v>
      </c>
      <c r="Q20" s="232">
        <v>130000</v>
      </c>
      <c r="R20" s="235">
        <v>42000</v>
      </c>
      <c r="S20" s="236">
        <v>42000</v>
      </c>
      <c r="T20" s="20"/>
    </row>
    <row r="21" spans="1:23" ht="18" customHeight="1" x14ac:dyDescent="0.3">
      <c r="A21" s="48">
        <v>17</v>
      </c>
      <c r="B21" s="148" t="s">
        <v>25</v>
      </c>
      <c r="C21" s="4">
        <v>7</v>
      </c>
      <c r="D21" s="4">
        <v>136</v>
      </c>
      <c r="E21" s="4">
        <v>134</v>
      </c>
      <c r="F21" s="4">
        <v>2</v>
      </c>
      <c r="G21" s="4">
        <v>136</v>
      </c>
      <c r="H21" s="4">
        <v>136</v>
      </c>
      <c r="I21" s="4">
        <v>11</v>
      </c>
      <c r="J21" s="4">
        <v>114</v>
      </c>
      <c r="K21" s="4">
        <v>7</v>
      </c>
      <c r="L21" s="4">
        <v>4</v>
      </c>
      <c r="M21" s="4">
        <v>0</v>
      </c>
      <c r="N21" s="4">
        <v>123</v>
      </c>
      <c r="O21" s="4">
        <v>112300</v>
      </c>
      <c r="P21" s="4">
        <v>89500</v>
      </c>
      <c r="Q21" s="4">
        <v>69000</v>
      </c>
      <c r="R21" s="4">
        <v>22800</v>
      </c>
      <c r="S21" s="5">
        <v>22800</v>
      </c>
      <c r="T21" s="20"/>
    </row>
    <row r="22" spans="1:23" ht="18" customHeight="1" thickBot="1" x14ac:dyDescent="0.35">
      <c r="A22" s="48">
        <v>18</v>
      </c>
      <c r="B22" s="149" t="s">
        <v>26</v>
      </c>
      <c r="C22" s="231">
        <v>6</v>
      </c>
      <c r="D22" s="231">
        <v>117</v>
      </c>
      <c r="E22" s="237">
        <v>11</v>
      </c>
      <c r="F22" s="237">
        <v>106</v>
      </c>
      <c r="G22" s="237">
        <v>107</v>
      </c>
      <c r="H22" s="237">
        <v>30</v>
      </c>
      <c r="I22" s="237">
        <v>4</v>
      </c>
      <c r="J22" s="237">
        <v>25</v>
      </c>
      <c r="K22" s="237">
        <v>1</v>
      </c>
      <c r="L22" s="237">
        <v>0</v>
      </c>
      <c r="M22" s="237">
        <v>0</v>
      </c>
      <c r="N22" s="237">
        <v>0</v>
      </c>
      <c r="O22" s="237">
        <v>25000</v>
      </c>
      <c r="P22" s="237">
        <v>24500</v>
      </c>
      <c r="Q22" s="238">
        <v>20000</v>
      </c>
      <c r="R22" s="239">
        <v>5000</v>
      </c>
      <c r="S22" s="240">
        <v>5000</v>
      </c>
      <c r="T22" s="20"/>
    </row>
    <row r="23" spans="1:23" ht="23.25" customHeight="1" thickBot="1" x14ac:dyDescent="0.3">
      <c r="A23" s="37"/>
      <c r="B23" s="66" t="s">
        <v>35</v>
      </c>
      <c r="C23" s="144">
        <f>SUM(C5:C22)</f>
        <v>125</v>
      </c>
      <c r="D23" s="35">
        <f>SUM(D5:D22)</f>
        <v>1392</v>
      </c>
      <c r="E23" s="35">
        <f t="shared" ref="E23:N23" si="0">SUM(E5:E22)</f>
        <v>776</v>
      </c>
      <c r="F23" s="35">
        <f t="shared" si="0"/>
        <v>617</v>
      </c>
      <c r="G23" s="35">
        <f t="shared" si="0"/>
        <v>1349</v>
      </c>
      <c r="H23" s="35">
        <f t="shared" si="0"/>
        <v>1222</v>
      </c>
      <c r="I23" s="35">
        <f t="shared" si="0"/>
        <v>30</v>
      </c>
      <c r="J23" s="35">
        <f t="shared" si="0"/>
        <v>1086</v>
      </c>
      <c r="K23" s="35">
        <f t="shared" si="0"/>
        <v>23</v>
      </c>
      <c r="L23" s="35">
        <f t="shared" si="0"/>
        <v>83</v>
      </c>
      <c r="M23" s="35">
        <f t="shared" si="0"/>
        <v>0</v>
      </c>
      <c r="N23" s="35">
        <f t="shared" si="0"/>
        <v>125</v>
      </c>
      <c r="O23" s="35">
        <f>SUM(O5:O22)</f>
        <v>1630200</v>
      </c>
      <c r="P23" s="35">
        <f>SUM(P5:P22)</f>
        <v>1385900</v>
      </c>
      <c r="Q23" s="35">
        <f>SUM(Q5:Q22)</f>
        <v>1288300</v>
      </c>
      <c r="R23" s="35">
        <f>SUM(R5:R22)</f>
        <v>232800</v>
      </c>
      <c r="S23" s="36">
        <f>SUM(S5:S22)</f>
        <v>232800</v>
      </c>
      <c r="T23" s="20"/>
    </row>
    <row r="24" spans="1:23" x14ac:dyDescent="0.25">
      <c r="A24" s="37"/>
      <c r="B24" s="67"/>
      <c r="C24" s="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3" x14ac:dyDescent="0.25">
      <c r="A25" s="37"/>
      <c r="B25" s="3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23" x14ac:dyDescent="0.25">
      <c r="A26" s="3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23" x14ac:dyDescent="0.25">
      <c r="A27" s="3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23" ht="15.75" x14ac:dyDescent="0.3">
      <c r="A28" s="3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3"/>
      <c r="P28" s="13"/>
      <c r="Q28" s="13"/>
      <c r="R28" s="13"/>
      <c r="S28" s="13"/>
      <c r="T28" s="3"/>
      <c r="U28" s="3"/>
      <c r="V28" s="3"/>
      <c r="W28" s="3"/>
    </row>
    <row r="29" spans="1:23" ht="15.75" x14ac:dyDescent="0.3">
      <c r="A29" s="3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3"/>
      <c r="U29" s="3"/>
      <c r="V29" s="3"/>
      <c r="W29" s="3"/>
    </row>
    <row r="30" spans="1:23" ht="15.75" x14ac:dyDescent="0.3">
      <c r="A30" s="3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3"/>
      <c r="Q30" s="13"/>
      <c r="R30" s="13"/>
      <c r="S30" s="13"/>
      <c r="T30" s="3"/>
      <c r="U30" s="3"/>
      <c r="V30" s="3"/>
      <c r="W30" s="3"/>
    </row>
    <row r="31" spans="1:23" ht="15.75" x14ac:dyDescent="0.3">
      <c r="A31" s="3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3"/>
      <c r="Q31" s="13"/>
      <c r="R31" s="13"/>
      <c r="S31" s="13"/>
      <c r="T31" s="3"/>
      <c r="U31" s="3"/>
      <c r="V31" s="3"/>
      <c r="W31" s="3"/>
    </row>
    <row r="32" spans="1:23" ht="15.75" x14ac:dyDescent="0.3">
      <c r="A32" s="3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13"/>
      <c r="Q32" s="13"/>
      <c r="R32" s="13"/>
      <c r="S32" s="13"/>
      <c r="T32" s="3"/>
      <c r="U32" s="3"/>
      <c r="V32" s="3"/>
      <c r="W32" s="3"/>
    </row>
    <row r="33" spans="1:23" ht="15.75" x14ac:dyDescent="0.3">
      <c r="A33" s="3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3"/>
      <c r="U33" s="3"/>
      <c r="V33" s="3"/>
      <c r="W33" s="3"/>
    </row>
    <row r="34" spans="1:23" ht="15.75" x14ac:dyDescent="0.3">
      <c r="O34" s="10"/>
      <c r="P34" s="10"/>
      <c r="Q34" s="10"/>
      <c r="R34" s="10"/>
      <c r="S34" s="10"/>
      <c r="T34" s="3"/>
      <c r="U34" s="3"/>
      <c r="V34" s="3"/>
      <c r="W34" s="3"/>
    </row>
    <row r="35" spans="1:23" ht="15.75" x14ac:dyDescent="0.3">
      <c r="O35" s="10"/>
      <c r="P35" s="10"/>
      <c r="Q35" s="10"/>
      <c r="R35" s="10"/>
      <c r="S35" s="10"/>
      <c r="T35" s="3"/>
      <c r="U35" s="3"/>
      <c r="V35" s="3"/>
      <c r="W35" s="3"/>
    </row>
    <row r="36" spans="1:23" ht="15.75" x14ac:dyDescent="0.3">
      <c r="O36" s="10"/>
      <c r="P36" s="10"/>
      <c r="Q36" s="10"/>
      <c r="R36" s="10"/>
      <c r="S36" s="10"/>
      <c r="T36" s="3"/>
      <c r="U36" s="3"/>
      <c r="V36" s="3"/>
      <c r="W36" s="3"/>
    </row>
    <row r="37" spans="1:23" ht="15.75" x14ac:dyDescent="0.3">
      <c r="O37" s="10"/>
      <c r="P37" s="10"/>
      <c r="Q37" s="10"/>
      <c r="R37" s="10"/>
      <c r="S37" s="10"/>
      <c r="T37" s="3"/>
      <c r="U37" s="3"/>
      <c r="V37" s="3"/>
      <c r="W37" s="3"/>
    </row>
    <row r="38" spans="1:23" ht="15.75" x14ac:dyDescent="0.3">
      <c r="O38" s="10"/>
      <c r="P38" s="10"/>
      <c r="Q38" s="10"/>
      <c r="R38" s="10"/>
      <c r="S38" s="10"/>
      <c r="T38" s="3"/>
      <c r="U38" s="3"/>
      <c r="V38" s="3"/>
      <c r="W38" s="3"/>
    </row>
    <row r="39" spans="1:23" ht="15.75" x14ac:dyDescent="0.3">
      <c r="O39" s="10"/>
      <c r="P39" s="10"/>
      <c r="Q39" s="10"/>
      <c r="R39" s="10"/>
      <c r="S39" s="10"/>
      <c r="T39" s="3"/>
      <c r="U39" s="3"/>
      <c r="V39" s="3"/>
      <c r="W39" s="3"/>
    </row>
    <row r="40" spans="1:23" ht="15.75" x14ac:dyDescent="0.3">
      <c r="O40" s="10"/>
      <c r="P40" s="10"/>
      <c r="Q40" s="10"/>
      <c r="R40" s="10"/>
      <c r="S40" s="10"/>
      <c r="T40" s="3"/>
      <c r="U40" s="3"/>
      <c r="V40" s="3"/>
      <c r="W40" s="3"/>
    </row>
    <row r="41" spans="1:23" ht="15.75" x14ac:dyDescent="0.3">
      <c r="O41" s="10"/>
      <c r="P41" s="10"/>
      <c r="Q41" s="10"/>
      <c r="R41" s="10"/>
      <c r="S41" s="10"/>
      <c r="T41" s="3"/>
      <c r="U41" s="3"/>
      <c r="V41" s="3"/>
      <c r="W41" s="3"/>
    </row>
    <row r="42" spans="1:23" ht="15.75" x14ac:dyDescent="0.3">
      <c r="O42" s="10"/>
      <c r="P42" s="10"/>
      <c r="Q42" s="10"/>
      <c r="R42" s="10"/>
      <c r="S42" s="10"/>
      <c r="T42" s="3"/>
      <c r="U42" s="3"/>
      <c r="V42" s="3"/>
      <c r="W42" s="3"/>
    </row>
    <row r="43" spans="1:23" ht="15.75" x14ac:dyDescent="0.3">
      <c r="O43" s="10"/>
      <c r="P43" s="10"/>
      <c r="Q43" s="10"/>
      <c r="R43" s="10"/>
      <c r="S43" s="10"/>
      <c r="T43" s="3"/>
      <c r="U43" s="3"/>
      <c r="V43" s="3"/>
      <c r="W43" s="3"/>
    </row>
    <row r="44" spans="1:23" ht="15.75" x14ac:dyDescent="0.3">
      <c r="O44" s="10"/>
      <c r="P44" s="10"/>
      <c r="Q44" s="10"/>
      <c r="R44" s="10"/>
      <c r="S44" s="10"/>
      <c r="T44" s="3"/>
      <c r="U44" s="3"/>
      <c r="V44" s="3"/>
      <c r="W44" s="3"/>
    </row>
    <row r="45" spans="1:23" ht="15.75" x14ac:dyDescent="0.3">
      <c r="O45" s="10"/>
      <c r="P45" s="10"/>
      <c r="Q45" s="10"/>
      <c r="R45" s="10"/>
      <c r="S45" s="10"/>
      <c r="T45" s="3"/>
      <c r="U45" s="3"/>
      <c r="V45" s="3"/>
      <c r="W45" s="3"/>
    </row>
    <row r="46" spans="1:23" x14ac:dyDescent="0.25">
      <c r="O46" s="11"/>
      <c r="P46" s="11"/>
      <c r="Q46" s="11"/>
      <c r="R46" s="11"/>
      <c r="S46" s="11"/>
      <c r="T46" s="3"/>
      <c r="U46" s="3"/>
      <c r="V46" s="3"/>
      <c r="W46" s="3"/>
    </row>
    <row r="47" spans="1:23" x14ac:dyDescent="0.25">
      <c r="O47" s="3"/>
      <c r="P47" s="3"/>
      <c r="Q47" s="3"/>
      <c r="R47" s="3"/>
      <c r="S47" s="3"/>
    </row>
    <row r="48" spans="1:23" x14ac:dyDescent="0.25">
      <c r="O48" s="3"/>
      <c r="P48" s="3"/>
      <c r="Q48" s="3"/>
      <c r="R48" s="3"/>
      <c r="S48" s="3"/>
    </row>
  </sheetData>
  <dataConsolidate/>
  <mergeCells count="14">
    <mergeCell ref="P2:Q3"/>
    <mergeCell ref="R2:S3"/>
    <mergeCell ref="A2:A4"/>
    <mergeCell ref="C2:C4"/>
    <mergeCell ref="B2:B4"/>
    <mergeCell ref="N2:N4"/>
    <mergeCell ref="O2:O3"/>
    <mergeCell ref="H3:H4"/>
    <mergeCell ref="I3:J3"/>
    <mergeCell ref="K3:L3"/>
    <mergeCell ref="H2:L2"/>
    <mergeCell ref="M2:M4"/>
    <mergeCell ref="G2:G4"/>
    <mergeCell ref="D2:F3"/>
  </mergeCells>
  <phoneticPr fontId="10" type="noConversion"/>
  <printOptions headings="1"/>
  <pageMargins left="0" right="0" top="0" bottom="0" header="0" footer="0"/>
  <pageSetup paperSize="9" scale="54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14"/>
  <sheetViews>
    <sheetView zoomScale="80" zoomScaleNormal="80" zoomScalePageLayoutView="90" workbookViewId="0">
      <pane xSplit="16" ySplit="4" topLeftCell="Q674" activePane="bottomRight" state="frozen"/>
      <selection pane="topRight" activeCell="Q1" sqref="Q1"/>
      <selection pane="bottomLeft" activeCell="A8" sqref="A8"/>
      <selection pane="bottomRight" activeCell="B687" sqref="B687:R687"/>
    </sheetView>
  </sheetViews>
  <sheetFormatPr defaultColWidth="8.85546875" defaultRowHeight="15" x14ac:dyDescent="0.25"/>
  <cols>
    <col min="1" max="1" width="52.28515625" customWidth="1"/>
    <col min="2" max="2" width="9" customWidth="1"/>
    <col min="3" max="3" width="9.28515625" customWidth="1"/>
    <col min="4" max="4" width="9.42578125" customWidth="1"/>
    <col min="5" max="6" width="9.85546875" customWidth="1"/>
    <col min="7" max="7" width="10.28515625" customWidth="1"/>
    <col min="8" max="8" width="9.42578125" customWidth="1"/>
    <col min="9" max="9" width="10.42578125" customWidth="1"/>
    <col min="10" max="10" width="10.85546875" customWidth="1"/>
    <col min="11" max="11" width="11.140625" customWidth="1"/>
    <col min="12" max="12" width="12.42578125" customWidth="1"/>
    <col min="13" max="13" width="11.42578125" customWidth="1"/>
    <col min="14" max="14" width="13.7109375" customWidth="1"/>
    <col min="15" max="15" width="14.28515625" customWidth="1"/>
    <col min="16" max="16" width="15.7109375" customWidth="1"/>
    <col min="17" max="17" width="12.28515625" bestFit="1" customWidth="1"/>
    <col min="18" max="18" width="14.140625" customWidth="1"/>
  </cols>
  <sheetData>
    <row r="1" spans="1:18" ht="21" customHeight="1" thickBot="1" x14ac:dyDescent="0.3">
      <c r="A1" s="32" t="s">
        <v>114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" customFormat="1" ht="48" customHeight="1" thickBot="1" x14ac:dyDescent="0.3">
      <c r="A2" s="261" t="s">
        <v>37</v>
      </c>
      <c r="B2" s="249" t="s">
        <v>0</v>
      </c>
      <c r="C2" s="241" t="s">
        <v>1</v>
      </c>
      <c r="D2" s="245"/>
      <c r="E2" s="242"/>
      <c r="F2" s="249" t="s">
        <v>2</v>
      </c>
      <c r="G2" s="258" t="s">
        <v>3</v>
      </c>
      <c r="H2" s="259"/>
      <c r="I2" s="259"/>
      <c r="J2" s="259"/>
      <c r="K2" s="260"/>
      <c r="L2" s="252" t="s">
        <v>96</v>
      </c>
      <c r="M2" s="252" t="s">
        <v>97</v>
      </c>
      <c r="N2" s="249" t="s">
        <v>4</v>
      </c>
      <c r="O2" s="241" t="s">
        <v>5</v>
      </c>
      <c r="P2" s="242"/>
      <c r="Q2" s="245" t="s">
        <v>46</v>
      </c>
      <c r="R2" s="242"/>
    </row>
    <row r="3" spans="1:18" s="1" customFormat="1" ht="48" customHeight="1" x14ac:dyDescent="0.25">
      <c r="A3" s="262"/>
      <c r="B3" s="250"/>
      <c r="C3" s="243"/>
      <c r="D3" s="246"/>
      <c r="E3" s="244"/>
      <c r="F3" s="250"/>
      <c r="G3" s="249" t="s">
        <v>7</v>
      </c>
      <c r="H3" s="256" t="s">
        <v>90</v>
      </c>
      <c r="I3" s="257"/>
      <c r="J3" s="256" t="s">
        <v>93</v>
      </c>
      <c r="K3" s="257"/>
      <c r="L3" s="253"/>
      <c r="M3" s="253"/>
      <c r="N3" s="255"/>
      <c r="O3" s="243"/>
      <c r="P3" s="244"/>
      <c r="Q3" s="246"/>
      <c r="R3" s="244"/>
    </row>
    <row r="4" spans="1:18" s="1" customFormat="1" ht="113.45" customHeight="1" thickBot="1" x14ac:dyDescent="0.3">
      <c r="A4" s="263"/>
      <c r="B4" s="251"/>
      <c r="C4" s="42" t="s">
        <v>6</v>
      </c>
      <c r="D4" s="43" t="s">
        <v>88</v>
      </c>
      <c r="E4" s="44" t="s">
        <v>89</v>
      </c>
      <c r="F4" s="251"/>
      <c r="G4" s="251"/>
      <c r="H4" s="42" t="s">
        <v>91</v>
      </c>
      <c r="I4" s="45" t="s">
        <v>92</v>
      </c>
      <c r="J4" s="42" t="s">
        <v>94</v>
      </c>
      <c r="K4" s="44" t="s">
        <v>95</v>
      </c>
      <c r="L4" s="254"/>
      <c r="M4" s="254"/>
      <c r="N4" s="46" t="s">
        <v>6</v>
      </c>
      <c r="O4" s="42" t="s">
        <v>6</v>
      </c>
      <c r="P4" s="44" t="s">
        <v>39</v>
      </c>
      <c r="Q4" s="47" t="s">
        <v>6</v>
      </c>
      <c r="R4" s="44" t="s">
        <v>8</v>
      </c>
    </row>
    <row r="5" spans="1:18" ht="29.25" customHeight="1" x14ac:dyDescent="0.25">
      <c r="A5" s="34" t="s">
        <v>49</v>
      </c>
      <c r="B5" s="76"/>
      <c r="C5" s="76">
        <f>C41+C77+C113+C149+C185+C221+C257+C293+C329+C365+C401+C437+C473+C509+C545+C581+C617+C653</f>
        <v>79</v>
      </c>
      <c r="D5" s="76">
        <f t="shared" ref="D5:R5" si="0">D41+D77+D113+D149+D185+D221+D257+D293+D329+D365+D401+D437+D473+D509+D545+D581+D617+D653</f>
        <v>32</v>
      </c>
      <c r="E5" s="76">
        <f t="shared" si="0"/>
        <v>47</v>
      </c>
      <c r="F5" s="76">
        <f t="shared" si="0"/>
        <v>70</v>
      </c>
      <c r="G5" s="76">
        <f t="shared" si="0"/>
        <v>65</v>
      </c>
      <c r="H5" s="76">
        <f t="shared" si="0"/>
        <v>0</v>
      </c>
      <c r="I5" s="76">
        <f t="shared" si="0"/>
        <v>61</v>
      </c>
      <c r="J5" s="76">
        <f t="shared" si="0"/>
        <v>4</v>
      </c>
      <c r="K5" s="76">
        <f t="shared" si="0"/>
        <v>7</v>
      </c>
      <c r="L5" s="76">
        <f t="shared" si="0"/>
        <v>0</v>
      </c>
      <c r="M5" s="76">
        <f t="shared" si="0"/>
        <v>4</v>
      </c>
      <c r="N5" s="76">
        <f t="shared" si="0"/>
        <v>130500</v>
      </c>
      <c r="O5" s="76">
        <f t="shared" si="0"/>
        <v>110500</v>
      </c>
      <c r="P5" s="76">
        <f t="shared" si="0"/>
        <v>92500</v>
      </c>
      <c r="Q5" s="76">
        <f t="shared" si="0"/>
        <v>20000</v>
      </c>
      <c r="R5" s="76">
        <f t="shared" si="0"/>
        <v>20000</v>
      </c>
    </row>
    <row r="6" spans="1:18" ht="30.75" customHeight="1" x14ac:dyDescent="0.25">
      <c r="A6" s="34" t="s">
        <v>50</v>
      </c>
      <c r="B6" s="77"/>
      <c r="C6" s="77">
        <f t="shared" ref="C6:R11" si="1">C42+C78+C114+C150+C186+C222+C258+C294+C330+C366+C402+C438+C474+C510+C546+C582+C618+C654</f>
        <v>1</v>
      </c>
      <c r="D6" s="77">
        <f t="shared" si="1"/>
        <v>1</v>
      </c>
      <c r="E6" s="77">
        <f t="shared" si="1"/>
        <v>0</v>
      </c>
      <c r="F6" s="77">
        <f t="shared" si="1"/>
        <v>1</v>
      </c>
      <c r="G6" s="77">
        <f t="shared" si="1"/>
        <v>1</v>
      </c>
      <c r="H6" s="77">
        <f t="shared" si="1"/>
        <v>1</v>
      </c>
      <c r="I6" s="77">
        <f t="shared" si="1"/>
        <v>0</v>
      </c>
      <c r="J6" s="77">
        <f t="shared" si="1"/>
        <v>0</v>
      </c>
      <c r="K6" s="77">
        <f t="shared" si="1"/>
        <v>0</v>
      </c>
      <c r="L6" s="77">
        <f t="shared" si="1"/>
        <v>0</v>
      </c>
      <c r="M6" s="77">
        <f t="shared" si="1"/>
        <v>0</v>
      </c>
      <c r="N6" s="77">
        <f t="shared" si="1"/>
        <v>0</v>
      </c>
      <c r="O6" s="77">
        <f t="shared" si="1"/>
        <v>0</v>
      </c>
      <c r="P6" s="77">
        <f t="shared" si="1"/>
        <v>0</v>
      </c>
      <c r="Q6" s="77">
        <f t="shared" si="1"/>
        <v>0</v>
      </c>
      <c r="R6" s="77">
        <f t="shared" si="1"/>
        <v>0</v>
      </c>
    </row>
    <row r="7" spans="1:18" ht="21" customHeight="1" x14ac:dyDescent="0.25">
      <c r="A7" s="25" t="s">
        <v>48</v>
      </c>
      <c r="B7" s="77"/>
      <c r="C7" s="77">
        <f t="shared" si="1"/>
        <v>0</v>
      </c>
      <c r="D7" s="77">
        <f t="shared" si="1"/>
        <v>0</v>
      </c>
      <c r="E7" s="77">
        <f t="shared" si="1"/>
        <v>0</v>
      </c>
      <c r="F7" s="77">
        <f t="shared" si="1"/>
        <v>0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7">
        <f t="shared" si="1"/>
        <v>0</v>
      </c>
      <c r="N7" s="77">
        <f t="shared" si="1"/>
        <v>0</v>
      </c>
      <c r="O7" s="77">
        <f t="shared" si="1"/>
        <v>0</v>
      </c>
      <c r="P7" s="77">
        <f t="shared" si="1"/>
        <v>0</v>
      </c>
      <c r="Q7" s="77">
        <f t="shared" si="1"/>
        <v>0</v>
      </c>
      <c r="R7" s="77">
        <f t="shared" si="1"/>
        <v>0</v>
      </c>
    </row>
    <row r="8" spans="1:18" ht="24.75" customHeight="1" x14ac:dyDescent="0.25">
      <c r="A8" s="25" t="s">
        <v>108</v>
      </c>
      <c r="B8" s="77"/>
      <c r="C8" s="77">
        <f>C44+C80+C116+C152+C188+C224+C260+C296+C332+C368+C404+C440+C476+C512+C548+C584+C620+C656</f>
        <v>512</v>
      </c>
      <c r="D8" s="77">
        <f t="shared" ref="D8:R8" si="2">D44+D80+D116+D152+D188+D224+D260+D296+D332+D368+D404+D440+D476+D512+D548+D584+D620+D656</f>
        <v>300</v>
      </c>
      <c r="E8" s="77">
        <f t="shared" si="2"/>
        <v>212</v>
      </c>
      <c r="F8" s="77">
        <f t="shared" si="2"/>
        <v>487</v>
      </c>
      <c r="G8" s="77">
        <f t="shared" si="2"/>
        <v>466</v>
      </c>
      <c r="H8" s="77">
        <f t="shared" si="2"/>
        <v>0</v>
      </c>
      <c r="I8" s="77">
        <f t="shared" si="2"/>
        <v>446</v>
      </c>
      <c r="J8" s="77">
        <f t="shared" si="2"/>
        <v>9</v>
      </c>
      <c r="K8" s="77">
        <f t="shared" si="2"/>
        <v>25</v>
      </c>
      <c r="L8" s="77">
        <f t="shared" si="2"/>
        <v>0</v>
      </c>
      <c r="M8" s="77">
        <f t="shared" si="2"/>
        <v>118</v>
      </c>
      <c r="N8" s="77">
        <f t="shared" si="2"/>
        <v>323400</v>
      </c>
      <c r="O8" s="77">
        <f t="shared" si="2"/>
        <v>278900</v>
      </c>
      <c r="P8" s="77">
        <f t="shared" si="2"/>
        <v>244500</v>
      </c>
      <c r="Q8" s="77">
        <f t="shared" si="2"/>
        <v>44500</v>
      </c>
      <c r="R8" s="77">
        <f t="shared" si="2"/>
        <v>44500</v>
      </c>
    </row>
    <row r="9" spans="1:18" ht="79.5" customHeight="1" x14ac:dyDescent="0.25">
      <c r="A9" s="25" t="s">
        <v>68</v>
      </c>
      <c r="B9" s="77"/>
      <c r="C9" s="77">
        <f>C45+C81+C117+C153+C189+C225+C261+C297+C333+C369+C405+C441+C477+C513+C549+C585+C621+C657</f>
        <v>13</v>
      </c>
      <c r="D9" s="77">
        <f t="shared" ref="D9:R9" si="3">D45+D81+D117+D153+D189+D225+D261+D297+D333+D369+D405+D441+D477+D513+D549+D585+D621+D657</f>
        <v>2</v>
      </c>
      <c r="E9" s="77">
        <f t="shared" si="3"/>
        <v>11</v>
      </c>
      <c r="F9" s="77">
        <f t="shared" si="3"/>
        <v>11</v>
      </c>
      <c r="G9" s="77">
        <f t="shared" si="3"/>
        <v>11</v>
      </c>
      <c r="H9" s="77">
        <f t="shared" si="3"/>
        <v>0</v>
      </c>
      <c r="I9" s="77">
        <f t="shared" si="3"/>
        <v>11</v>
      </c>
      <c r="J9" s="77">
        <f t="shared" si="3"/>
        <v>0</v>
      </c>
      <c r="K9" s="77">
        <f t="shared" si="3"/>
        <v>2</v>
      </c>
      <c r="L9" s="77">
        <f t="shared" si="3"/>
        <v>0</v>
      </c>
      <c r="M9" s="77">
        <f t="shared" si="3"/>
        <v>0</v>
      </c>
      <c r="N9" s="77">
        <f t="shared" si="3"/>
        <v>41000</v>
      </c>
      <c r="O9" s="77">
        <f t="shared" si="3"/>
        <v>33000</v>
      </c>
      <c r="P9" s="77">
        <f t="shared" si="3"/>
        <v>33000</v>
      </c>
      <c r="Q9" s="77">
        <f t="shared" si="3"/>
        <v>8000</v>
      </c>
      <c r="R9" s="77">
        <f t="shared" si="3"/>
        <v>8000</v>
      </c>
    </row>
    <row r="10" spans="1:18" ht="62.25" customHeight="1" x14ac:dyDescent="0.25">
      <c r="A10" s="25" t="s">
        <v>87</v>
      </c>
      <c r="B10" s="77"/>
      <c r="C10" s="77">
        <f t="shared" si="1"/>
        <v>93</v>
      </c>
      <c r="D10" s="77">
        <f t="shared" si="1"/>
        <v>4</v>
      </c>
      <c r="E10" s="77">
        <f t="shared" si="1"/>
        <v>89</v>
      </c>
      <c r="F10" s="77">
        <f t="shared" si="1"/>
        <v>90</v>
      </c>
      <c r="G10" s="77">
        <f t="shared" si="1"/>
        <v>83</v>
      </c>
      <c r="H10" s="77">
        <f t="shared" si="1"/>
        <v>4</v>
      </c>
      <c r="I10" s="77">
        <f t="shared" si="1"/>
        <v>80</v>
      </c>
      <c r="J10" s="77">
        <f t="shared" si="1"/>
        <v>4</v>
      </c>
      <c r="K10" s="77">
        <f t="shared" si="1"/>
        <v>1</v>
      </c>
      <c r="L10" s="77">
        <f t="shared" si="1"/>
        <v>0</v>
      </c>
      <c r="M10" s="77">
        <f t="shared" si="1"/>
        <v>0</v>
      </c>
      <c r="N10" s="77">
        <f t="shared" si="1"/>
        <v>116000</v>
      </c>
      <c r="O10" s="77">
        <f t="shared" si="1"/>
        <v>99000</v>
      </c>
      <c r="P10" s="77">
        <f t="shared" si="1"/>
        <v>94000</v>
      </c>
      <c r="Q10" s="77">
        <f t="shared" si="1"/>
        <v>17000</v>
      </c>
      <c r="R10" s="77">
        <f t="shared" si="1"/>
        <v>17000</v>
      </c>
    </row>
    <row r="11" spans="1:18" ht="51.75" customHeight="1" x14ac:dyDescent="0.25">
      <c r="A11" s="25" t="s">
        <v>106</v>
      </c>
      <c r="B11" s="77"/>
      <c r="C11" s="77">
        <f t="shared" si="1"/>
        <v>0</v>
      </c>
      <c r="D11" s="77">
        <f t="shared" si="1"/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f t="shared" si="1"/>
        <v>0</v>
      </c>
      <c r="K11" s="77">
        <f t="shared" si="1"/>
        <v>0</v>
      </c>
      <c r="L11" s="77">
        <f t="shared" si="1"/>
        <v>0</v>
      </c>
      <c r="M11" s="77">
        <f t="shared" si="1"/>
        <v>0</v>
      </c>
      <c r="N11" s="77">
        <f t="shared" si="1"/>
        <v>0</v>
      </c>
      <c r="O11" s="77">
        <f t="shared" si="1"/>
        <v>0</v>
      </c>
      <c r="P11" s="77">
        <f t="shared" si="1"/>
        <v>0</v>
      </c>
      <c r="Q11" s="77">
        <f t="shared" si="1"/>
        <v>0</v>
      </c>
      <c r="R11" s="77">
        <f t="shared" si="1"/>
        <v>0</v>
      </c>
    </row>
    <row r="12" spans="1:18" ht="35.25" customHeight="1" x14ac:dyDescent="0.25">
      <c r="A12" s="25" t="s">
        <v>73</v>
      </c>
      <c r="B12" s="77"/>
      <c r="C12" s="77">
        <f>C48+C84+C120+C156+C192+C228+C264+C300+C336+C372+C408+C444+C480+C516+C552+C588+C624+C660</f>
        <v>0</v>
      </c>
      <c r="D12" s="77">
        <f t="shared" ref="D12:R12" si="4">D48+D84+D120+D156+D192+D228+D264+D300+D336+D372+D408+D444+D480+D516+D552+D588+D624+D660</f>
        <v>0</v>
      </c>
      <c r="E12" s="77">
        <f t="shared" si="4"/>
        <v>0</v>
      </c>
      <c r="F12" s="77">
        <f t="shared" si="4"/>
        <v>0</v>
      </c>
      <c r="G12" s="77">
        <f t="shared" si="4"/>
        <v>0</v>
      </c>
      <c r="H12" s="77">
        <f t="shared" si="4"/>
        <v>0</v>
      </c>
      <c r="I12" s="77">
        <f t="shared" si="4"/>
        <v>0</v>
      </c>
      <c r="J12" s="77">
        <f t="shared" si="4"/>
        <v>0</v>
      </c>
      <c r="K12" s="77">
        <f t="shared" si="4"/>
        <v>0</v>
      </c>
      <c r="L12" s="77">
        <f t="shared" si="4"/>
        <v>0</v>
      </c>
      <c r="M12" s="77">
        <f t="shared" si="4"/>
        <v>0</v>
      </c>
      <c r="N12" s="77">
        <f t="shared" si="4"/>
        <v>0</v>
      </c>
      <c r="O12" s="77">
        <f t="shared" si="4"/>
        <v>0</v>
      </c>
      <c r="P12" s="77">
        <f t="shared" si="4"/>
        <v>0</v>
      </c>
      <c r="Q12" s="77">
        <f t="shared" si="4"/>
        <v>0</v>
      </c>
      <c r="R12" s="77">
        <f t="shared" si="4"/>
        <v>0</v>
      </c>
    </row>
    <row r="13" spans="1:18" ht="75" customHeight="1" x14ac:dyDescent="0.25">
      <c r="A13" s="25" t="s">
        <v>72</v>
      </c>
      <c r="B13" s="77"/>
      <c r="C13" s="77">
        <f>C49+C85+C121+C157+C229+C337+C373+C661+C193+C265+C301+C409+C445+C481+C517+C553+C589+C625</f>
        <v>2</v>
      </c>
      <c r="D13" s="77">
        <f t="shared" ref="D13:R13" si="5">D49+D85+D121+D157+D229+D337+D373+D661+D193+D265+D301+D409+D445+D481+D517+D553+D589+D625</f>
        <v>2</v>
      </c>
      <c r="E13" s="77">
        <f t="shared" si="5"/>
        <v>0</v>
      </c>
      <c r="F13" s="77">
        <f t="shared" si="5"/>
        <v>2</v>
      </c>
      <c r="G13" s="77">
        <f t="shared" si="5"/>
        <v>2</v>
      </c>
      <c r="H13" s="77">
        <f t="shared" si="5"/>
        <v>0</v>
      </c>
      <c r="I13" s="77">
        <f t="shared" si="5"/>
        <v>2</v>
      </c>
      <c r="J13" s="77">
        <f t="shared" si="5"/>
        <v>0</v>
      </c>
      <c r="K13" s="77">
        <f t="shared" si="5"/>
        <v>0</v>
      </c>
      <c r="L13" s="77">
        <f t="shared" si="5"/>
        <v>0</v>
      </c>
      <c r="M13" s="77">
        <f t="shared" si="5"/>
        <v>0</v>
      </c>
      <c r="N13" s="77">
        <f t="shared" si="5"/>
        <v>2500</v>
      </c>
      <c r="O13" s="77">
        <f t="shared" si="5"/>
        <v>2500</v>
      </c>
      <c r="P13" s="77">
        <f t="shared" si="5"/>
        <v>2500</v>
      </c>
      <c r="Q13" s="77">
        <f t="shared" si="5"/>
        <v>0</v>
      </c>
      <c r="R13" s="77">
        <f t="shared" si="5"/>
        <v>0</v>
      </c>
    </row>
    <row r="14" spans="1:18" ht="63" customHeight="1" x14ac:dyDescent="0.25">
      <c r="A14" s="25" t="s">
        <v>40</v>
      </c>
      <c r="B14" s="77"/>
      <c r="C14" s="77">
        <f>C50+C86+C122+C158+C194+C230+C266+C302+C338+C374+C410+C446+C482+C518+C554+C590+C626+C662</f>
        <v>0</v>
      </c>
      <c r="D14" s="77">
        <f t="shared" ref="D14:R14" si="6">D50+D86+D122+D158+D194+D230+D266+D302+D338+D374+D410+D446+D482+D518+D554+D590+D626+D662</f>
        <v>0</v>
      </c>
      <c r="E14" s="77">
        <f t="shared" si="6"/>
        <v>0</v>
      </c>
      <c r="F14" s="77">
        <f t="shared" si="6"/>
        <v>0</v>
      </c>
      <c r="G14" s="77">
        <f t="shared" si="6"/>
        <v>0</v>
      </c>
      <c r="H14" s="77">
        <f t="shared" si="6"/>
        <v>0</v>
      </c>
      <c r="I14" s="77">
        <f t="shared" si="6"/>
        <v>0</v>
      </c>
      <c r="J14" s="77">
        <f t="shared" si="6"/>
        <v>0</v>
      </c>
      <c r="K14" s="77">
        <f t="shared" si="6"/>
        <v>0</v>
      </c>
      <c r="L14" s="77">
        <f t="shared" si="6"/>
        <v>0</v>
      </c>
      <c r="M14" s="77">
        <f t="shared" si="6"/>
        <v>0</v>
      </c>
      <c r="N14" s="77">
        <f t="shared" si="6"/>
        <v>0</v>
      </c>
      <c r="O14" s="77">
        <f t="shared" si="6"/>
        <v>0</v>
      </c>
      <c r="P14" s="77">
        <f t="shared" si="6"/>
        <v>0</v>
      </c>
      <c r="Q14" s="77">
        <f t="shared" si="6"/>
        <v>0</v>
      </c>
      <c r="R14" s="77">
        <f t="shared" si="6"/>
        <v>0</v>
      </c>
    </row>
    <row r="15" spans="1:18" ht="30" customHeight="1" x14ac:dyDescent="0.25">
      <c r="A15" s="25" t="s">
        <v>41</v>
      </c>
      <c r="B15" s="77"/>
      <c r="C15" s="77">
        <f>C51+C87+C123+C159+C195+C231+C267+C303+C339+C375+C411+C447+C483+C519+C555+C591+C627+C663</f>
        <v>33</v>
      </c>
      <c r="D15" s="77">
        <f t="shared" ref="D15:R15" si="7">D51+D87+D123+D159+D195+D231+D267+D303+D339+D375+D411+D447+D483+D519+D555+D591+D627+D663</f>
        <v>18</v>
      </c>
      <c r="E15" s="77">
        <f t="shared" si="7"/>
        <v>15</v>
      </c>
      <c r="F15" s="77">
        <f t="shared" si="7"/>
        <v>33</v>
      </c>
      <c r="G15" s="77">
        <f t="shared" si="7"/>
        <v>30</v>
      </c>
      <c r="H15" s="77">
        <f t="shared" si="7"/>
        <v>0</v>
      </c>
      <c r="I15" s="77">
        <f t="shared" si="7"/>
        <v>30</v>
      </c>
      <c r="J15" s="77">
        <f t="shared" si="7"/>
        <v>0</v>
      </c>
      <c r="K15" s="77">
        <f t="shared" si="7"/>
        <v>0</v>
      </c>
      <c r="L15" s="77">
        <f t="shared" si="7"/>
        <v>0</v>
      </c>
      <c r="M15" s="77">
        <f t="shared" si="7"/>
        <v>0</v>
      </c>
      <c r="N15" s="77">
        <f t="shared" si="7"/>
        <v>22300</v>
      </c>
      <c r="O15" s="77">
        <f t="shared" si="7"/>
        <v>21500</v>
      </c>
      <c r="P15" s="77">
        <f t="shared" si="7"/>
        <v>14300</v>
      </c>
      <c r="Q15" s="77">
        <f t="shared" si="7"/>
        <v>800</v>
      </c>
      <c r="R15" s="77">
        <f t="shared" si="7"/>
        <v>800</v>
      </c>
    </row>
    <row r="16" spans="1:18" ht="48" customHeight="1" x14ac:dyDescent="0.25">
      <c r="A16" s="25" t="s">
        <v>42</v>
      </c>
      <c r="B16" s="77"/>
      <c r="C16" s="77">
        <f>C52+C88+C124+C160+C196+C232+C268+C304+C340+C376+C412+C448+C484+C520+C556+C592+C628+C664</f>
        <v>2</v>
      </c>
      <c r="D16" s="77">
        <f t="shared" ref="D16:R16" si="8">D52+D88+D124+D160+D196+D232+D268+D304+D340+D376+D412+D448+D484+D520+D556+D592+D628+D664</f>
        <v>1</v>
      </c>
      <c r="E16" s="77">
        <f t="shared" si="8"/>
        <v>1</v>
      </c>
      <c r="F16" s="77">
        <f t="shared" si="8"/>
        <v>2</v>
      </c>
      <c r="G16" s="77">
        <f t="shared" si="8"/>
        <v>2</v>
      </c>
      <c r="H16" s="77">
        <f t="shared" si="8"/>
        <v>0</v>
      </c>
      <c r="I16" s="77">
        <f t="shared" si="8"/>
        <v>2</v>
      </c>
      <c r="J16" s="77">
        <f t="shared" si="8"/>
        <v>0</v>
      </c>
      <c r="K16" s="77">
        <f t="shared" si="8"/>
        <v>0</v>
      </c>
      <c r="L16" s="77">
        <f t="shared" si="8"/>
        <v>0</v>
      </c>
      <c r="M16" s="77">
        <f t="shared" si="8"/>
        <v>0</v>
      </c>
      <c r="N16" s="77">
        <f t="shared" si="8"/>
        <v>2000</v>
      </c>
      <c r="O16" s="77">
        <f t="shared" si="8"/>
        <v>2000</v>
      </c>
      <c r="P16" s="77">
        <f t="shared" si="8"/>
        <v>2000</v>
      </c>
      <c r="Q16" s="77">
        <f t="shared" si="8"/>
        <v>0</v>
      </c>
      <c r="R16" s="77">
        <f t="shared" si="8"/>
        <v>0</v>
      </c>
    </row>
    <row r="17" spans="1:18" ht="81.75" customHeight="1" x14ac:dyDescent="0.25">
      <c r="A17" s="25" t="s">
        <v>99</v>
      </c>
      <c r="B17" s="77"/>
      <c r="C17" s="77">
        <f>C53+C89+C125+C161+C233+C269+C305+C341+C377+C413+C449+C485+C521+C557+C593+C629+C665+C197</f>
        <v>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9"/>
      <c r="R17" s="80"/>
    </row>
    <row r="18" spans="1:18" ht="45" customHeight="1" x14ac:dyDescent="0.25">
      <c r="A18" s="25" t="s">
        <v>74</v>
      </c>
      <c r="B18" s="77"/>
      <c r="C18" s="77">
        <f t="shared" ref="C18:R24" si="9">C54+C90+C126+C162+C198+C234+C270+C306+C342+C378+C414+C450+C486+C522+C558+C594+C630+C666</f>
        <v>1</v>
      </c>
      <c r="D18" s="77">
        <f>D54+D126+D162+D198+D234+D270+D306+D342+D378+D414+D450+D486+D522+D558+D594+D630+D666</f>
        <v>1</v>
      </c>
      <c r="E18" s="77">
        <f>E54+E90+E126+E162+E198+E234+E270+E306+E342+E378+E414+E450+E486+E522+E558+E594+E630+E666</f>
        <v>0</v>
      </c>
      <c r="F18" s="77">
        <f t="shared" ref="F18:R18" si="10">F54+F90+F126+F162+F198+F234+F270+F306+F342+F378+F414+F450+F486+F522+F558+F594+F630+F666</f>
        <v>1</v>
      </c>
      <c r="G18" s="77">
        <f t="shared" si="10"/>
        <v>1</v>
      </c>
      <c r="H18" s="77">
        <f t="shared" si="10"/>
        <v>0</v>
      </c>
      <c r="I18" s="77">
        <f t="shared" si="10"/>
        <v>0</v>
      </c>
      <c r="J18" s="77">
        <f t="shared" si="10"/>
        <v>0</v>
      </c>
      <c r="K18" s="77">
        <f t="shared" si="10"/>
        <v>1</v>
      </c>
      <c r="L18" s="77">
        <f t="shared" si="10"/>
        <v>0</v>
      </c>
      <c r="M18" s="77">
        <f t="shared" si="10"/>
        <v>0</v>
      </c>
      <c r="N18" s="77">
        <f t="shared" si="10"/>
        <v>4000</v>
      </c>
      <c r="O18" s="77">
        <f t="shared" si="10"/>
        <v>4000</v>
      </c>
      <c r="P18" s="77">
        <f t="shared" si="10"/>
        <v>4000</v>
      </c>
      <c r="Q18" s="79">
        <f t="shared" si="10"/>
        <v>0</v>
      </c>
      <c r="R18" s="80">
        <f t="shared" si="10"/>
        <v>0</v>
      </c>
    </row>
    <row r="19" spans="1:18" ht="46.5" customHeight="1" x14ac:dyDescent="0.25">
      <c r="A19" s="25" t="s">
        <v>51</v>
      </c>
      <c r="B19" s="77"/>
      <c r="C19" s="77">
        <f t="shared" si="9"/>
        <v>2</v>
      </c>
      <c r="D19" s="77">
        <f t="shared" si="9"/>
        <v>0</v>
      </c>
      <c r="E19" s="77">
        <f t="shared" si="9"/>
        <v>2</v>
      </c>
      <c r="F19" s="77">
        <f t="shared" si="9"/>
        <v>2</v>
      </c>
      <c r="G19" s="77">
        <f t="shared" si="9"/>
        <v>2</v>
      </c>
      <c r="H19" s="77">
        <f t="shared" si="9"/>
        <v>0</v>
      </c>
      <c r="I19" s="77">
        <f t="shared" si="9"/>
        <v>2</v>
      </c>
      <c r="J19" s="77">
        <f t="shared" si="9"/>
        <v>0</v>
      </c>
      <c r="K19" s="77">
        <f t="shared" si="9"/>
        <v>0</v>
      </c>
      <c r="L19" s="77">
        <f t="shared" si="9"/>
        <v>0</v>
      </c>
      <c r="M19" s="77">
        <f t="shared" si="9"/>
        <v>0</v>
      </c>
      <c r="N19" s="77">
        <f t="shared" si="9"/>
        <v>6000</v>
      </c>
      <c r="O19" s="77">
        <f t="shared" si="9"/>
        <v>0</v>
      </c>
      <c r="P19" s="77">
        <f t="shared" si="9"/>
        <v>0</v>
      </c>
      <c r="Q19" s="77">
        <f t="shared" si="9"/>
        <v>6000</v>
      </c>
      <c r="R19" s="77">
        <f t="shared" si="9"/>
        <v>6000</v>
      </c>
    </row>
    <row r="20" spans="1:18" ht="43.5" customHeight="1" x14ac:dyDescent="0.25">
      <c r="A20" s="25" t="s">
        <v>52</v>
      </c>
      <c r="B20" s="77"/>
      <c r="C20" s="77">
        <f t="shared" si="9"/>
        <v>11</v>
      </c>
      <c r="D20" s="77">
        <f t="shared" si="9"/>
        <v>10</v>
      </c>
      <c r="E20" s="77">
        <f t="shared" si="9"/>
        <v>1</v>
      </c>
      <c r="F20" s="77">
        <f t="shared" si="9"/>
        <v>11</v>
      </c>
      <c r="G20" s="77">
        <f t="shared" si="9"/>
        <v>10</v>
      </c>
      <c r="H20" s="77">
        <f t="shared" si="9"/>
        <v>4</v>
      </c>
      <c r="I20" s="77">
        <f t="shared" si="9"/>
        <v>5</v>
      </c>
      <c r="J20" s="77">
        <f t="shared" si="9"/>
        <v>0</v>
      </c>
      <c r="K20" s="77">
        <f t="shared" si="9"/>
        <v>1</v>
      </c>
      <c r="L20" s="77">
        <f t="shared" si="9"/>
        <v>0</v>
      </c>
      <c r="M20" s="77">
        <f t="shared" si="9"/>
        <v>0</v>
      </c>
      <c r="N20" s="77">
        <f t="shared" si="9"/>
        <v>8500</v>
      </c>
      <c r="O20" s="77">
        <f t="shared" si="9"/>
        <v>8500</v>
      </c>
      <c r="P20" s="77">
        <f t="shared" si="9"/>
        <v>4500</v>
      </c>
      <c r="Q20" s="77">
        <f t="shared" si="9"/>
        <v>0</v>
      </c>
      <c r="R20" s="77">
        <f t="shared" si="9"/>
        <v>0</v>
      </c>
    </row>
    <row r="21" spans="1:18" ht="30.75" customHeight="1" x14ac:dyDescent="0.25">
      <c r="A21" s="25" t="s">
        <v>53</v>
      </c>
      <c r="B21" s="77"/>
      <c r="C21" s="77">
        <f t="shared" si="9"/>
        <v>44</v>
      </c>
      <c r="D21" s="77">
        <f t="shared" ref="D21:I21" si="11">D57+D93+D129+D165+D201+D237+D273+D309+D345+D381+D417+D453+D489+D525+D561+D597+D633+D669</f>
        <v>12</v>
      </c>
      <c r="E21" s="77">
        <f t="shared" si="11"/>
        <v>32</v>
      </c>
      <c r="F21" s="77">
        <f t="shared" si="11"/>
        <v>44</v>
      </c>
      <c r="G21" s="77">
        <f t="shared" si="11"/>
        <v>44</v>
      </c>
      <c r="H21" s="77">
        <f t="shared" si="11"/>
        <v>0</v>
      </c>
      <c r="I21" s="77">
        <f t="shared" si="11"/>
        <v>37</v>
      </c>
      <c r="J21" s="77">
        <f>J57+J93+J129+J165+J201+J237+J273+J309+J345+J381+J417+J453+J489+J525+J561+J597+J633+J669</f>
        <v>0</v>
      </c>
      <c r="K21" s="77">
        <f t="shared" ref="K21:R21" si="12">K57+K93+K129+K165+K201+K237+K273+K309+K345+K381+K417+K453+K489+K525+K561+K597+K633+K669</f>
        <v>3</v>
      </c>
      <c r="L21" s="77">
        <f t="shared" si="12"/>
        <v>0</v>
      </c>
      <c r="M21" s="77">
        <f t="shared" si="12"/>
        <v>0</v>
      </c>
      <c r="N21" s="77">
        <f t="shared" ref="N21:O21" si="13">N57+N93+N129+N165+N201+N237+N273+N309+N345+N381+N417+N453+N489+N525+N561+N597+N633+N669</f>
        <v>21000</v>
      </c>
      <c r="O21" s="77">
        <f t="shared" si="13"/>
        <v>20000</v>
      </c>
      <c r="P21" s="77">
        <f t="shared" si="12"/>
        <v>19500</v>
      </c>
      <c r="Q21" s="79">
        <f t="shared" si="12"/>
        <v>1000</v>
      </c>
      <c r="R21" s="80">
        <f t="shared" si="12"/>
        <v>1000</v>
      </c>
    </row>
    <row r="22" spans="1:18" ht="45.75" customHeight="1" x14ac:dyDescent="0.25">
      <c r="A22" s="25" t="s">
        <v>54</v>
      </c>
      <c r="B22" s="77"/>
      <c r="C22" s="77">
        <f t="shared" si="9"/>
        <v>47</v>
      </c>
      <c r="D22" s="77">
        <f t="shared" si="9"/>
        <v>27</v>
      </c>
      <c r="E22" s="77">
        <f t="shared" si="9"/>
        <v>20</v>
      </c>
      <c r="F22" s="77">
        <f t="shared" si="9"/>
        <v>47</v>
      </c>
      <c r="G22" s="77">
        <f t="shared" si="9"/>
        <v>45</v>
      </c>
      <c r="H22" s="77">
        <f t="shared" si="9"/>
        <v>12</v>
      </c>
      <c r="I22" s="77">
        <f t="shared" si="9"/>
        <v>29</v>
      </c>
      <c r="J22" s="77">
        <f t="shared" si="9"/>
        <v>0</v>
      </c>
      <c r="K22" s="77">
        <f t="shared" si="9"/>
        <v>4</v>
      </c>
      <c r="L22" s="77">
        <f t="shared" si="9"/>
        <v>0</v>
      </c>
      <c r="M22" s="77">
        <f t="shared" si="9"/>
        <v>0</v>
      </c>
      <c r="N22" s="77">
        <f t="shared" si="9"/>
        <v>15500</v>
      </c>
      <c r="O22" s="77">
        <f t="shared" si="9"/>
        <v>10000</v>
      </c>
      <c r="P22" s="77">
        <f t="shared" si="9"/>
        <v>10000</v>
      </c>
      <c r="Q22" s="77">
        <f t="shared" si="9"/>
        <v>5500</v>
      </c>
      <c r="R22" s="77">
        <f t="shared" si="9"/>
        <v>5500</v>
      </c>
    </row>
    <row r="23" spans="1:18" ht="43.5" customHeight="1" x14ac:dyDescent="0.25">
      <c r="A23" s="25" t="s">
        <v>55</v>
      </c>
      <c r="B23" s="77"/>
      <c r="C23" s="77">
        <f t="shared" si="9"/>
        <v>23</v>
      </c>
      <c r="D23" s="77">
        <f t="shared" si="9"/>
        <v>19</v>
      </c>
      <c r="E23" s="77">
        <f t="shared" si="9"/>
        <v>4</v>
      </c>
      <c r="F23" s="77">
        <f t="shared" si="9"/>
        <v>22</v>
      </c>
      <c r="G23" s="77">
        <f t="shared" si="9"/>
        <v>19</v>
      </c>
      <c r="H23" s="77">
        <f t="shared" si="9"/>
        <v>0</v>
      </c>
      <c r="I23" s="77">
        <f t="shared" si="9"/>
        <v>19</v>
      </c>
      <c r="J23" s="77">
        <f t="shared" si="9"/>
        <v>1</v>
      </c>
      <c r="K23" s="77">
        <f t="shared" si="9"/>
        <v>0</v>
      </c>
      <c r="L23" s="77">
        <f t="shared" si="9"/>
        <v>0</v>
      </c>
      <c r="M23" s="77">
        <f t="shared" si="9"/>
        <v>0</v>
      </c>
      <c r="N23" s="77">
        <f t="shared" si="9"/>
        <v>23500</v>
      </c>
      <c r="O23" s="77">
        <f t="shared" si="9"/>
        <v>22500</v>
      </c>
      <c r="P23" s="77">
        <f t="shared" si="9"/>
        <v>18000</v>
      </c>
      <c r="Q23" s="77">
        <f t="shared" si="9"/>
        <v>2500</v>
      </c>
      <c r="R23" s="77">
        <f t="shared" si="9"/>
        <v>2500</v>
      </c>
    </row>
    <row r="24" spans="1:18" ht="45" customHeight="1" x14ac:dyDescent="0.25">
      <c r="A24" s="25" t="s">
        <v>56</v>
      </c>
      <c r="B24" s="77"/>
      <c r="C24" s="77">
        <f t="shared" si="9"/>
        <v>72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9"/>
      <c r="R24" s="80"/>
    </row>
    <row r="25" spans="1:18" ht="31.5" customHeight="1" x14ac:dyDescent="0.25">
      <c r="A25" s="25" t="s">
        <v>57</v>
      </c>
      <c r="B25" s="77"/>
      <c r="C25" s="77">
        <f>C61+C97+C133+C169+C205+C241+C277+C313+C349+C385+C421+C457+C493+C529+C565+C601+C637+C673</f>
        <v>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9"/>
      <c r="R25" s="80"/>
    </row>
    <row r="26" spans="1:18" ht="61.5" customHeight="1" x14ac:dyDescent="0.25">
      <c r="A26" s="25" t="s">
        <v>75</v>
      </c>
      <c r="B26" s="77"/>
      <c r="C26" s="77">
        <f>C62+C98+C134+C170+C206+C242+C278+C314+C350+C386+C422+C458+C494+C530+C566+C602+C638+C674</f>
        <v>355</v>
      </c>
      <c r="D26" s="77">
        <f t="shared" ref="D26:L26" si="14">D62+D98+D134+D170+D206+D242+D278+D314+D350+D386+D422+D458+D494+D530+D566+D602+D638+D674</f>
        <v>261</v>
      </c>
      <c r="E26" s="77">
        <f t="shared" si="14"/>
        <v>95</v>
      </c>
      <c r="F26" s="77">
        <f t="shared" si="14"/>
        <v>352</v>
      </c>
      <c r="G26" s="77">
        <f t="shared" si="14"/>
        <v>349</v>
      </c>
      <c r="H26" s="77">
        <f t="shared" si="14"/>
        <v>2</v>
      </c>
      <c r="I26" s="77">
        <f t="shared" si="14"/>
        <v>286</v>
      </c>
      <c r="J26" s="77">
        <f t="shared" si="14"/>
        <v>5</v>
      </c>
      <c r="K26" s="77">
        <f t="shared" si="14"/>
        <v>32</v>
      </c>
      <c r="L26" s="77">
        <f t="shared" si="14"/>
        <v>0</v>
      </c>
      <c r="M26" s="78">
        <f>M62+M98+M134+M170+M206+M242+M278+M314+M350+M386+M422+M458+M494+M530+M566+M602+M638+M674</f>
        <v>2</v>
      </c>
      <c r="N26" s="77">
        <f>N62+N98+N134+N170+N206+N242+N314+N350+N386+N422+N494+N530+N566+N602+N638+N674+N278+N458</f>
        <v>580500</v>
      </c>
      <c r="O26" s="77">
        <f t="shared" ref="O26:R26" si="15">O62+O98+O134+O170+O206+O242+O278+O314+O350+O386+O422+O458+O494+O530+O566+O602+O638+O674</f>
        <v>463000</v>
      </c>
      <c r="P26" s="77">
        <f t="shared" si="15"/>
        <v>451000</v>
      </c>
      <c r="Q26" s="79">
        <f t="shared" si="15"/>
        <v>102500</v>
      </c>
      <c r="R26" s="80">
        <f t="shared" si="15"/>
        <v>102500</v>
      </c>
    </row>
    <row r="27" spans="1:18" ht="60" customHeight="1" x14ac:dyDescent="0.25">
      <c r="A27" s="25" t="s">
        <v>76</v>
      </c>
      <c r="B27" s="77"/>
      <c r="C27" s="77">
        <f>C63+C99+C135+C171+C207+C243+C279+C315+C351+C387+C423+C459+C495+C531+C567+C603+C639+C675</f>
        <v>6</v>
      </c>
      <c r="D27" s="77">
        <f t="shared" ref="D27:R27" si="16">D63+D99+D135+D171+D207+D243+D279+D315+D351+D387+D423+D459+D495+D531+D567+D603+D639+D675</f>
        <v>6</v>
      </c>
      <c r="E27" s="77">
        <f t="shared" si="16"/>
        <v>0</v>
      </c>
      <c r="F27" s="77">
        <f t="shared" si="16"/>
        <v>6</v>
      </c>
      <c r="G27" s="77">
        <f t="shared" si="16"/>
        <v>6</v>
      </c>
      <c r="H27" s="77">
        <f t="shared" si="16"/>
        <v>0</v>
      </c>
      <c r="I27" s="77">
        <f t="shared" si="16"/>
        <v>4</v>
      </c>
      <c r="J27" s="77">
        <f t="shared" si="16"/>
        <v>0</v>
      </c>
      <c r="K27" s="77">
        <f t="shared" si="16"/>
        <v>2</v>
      </c>
      <c r="L27" s="77">
        <f t="shared" si="16"/>
        <v>0</v>
      </c>
      <c r="M27" s="77">
        <f t="shared" si="16"/>
        <v>0</v>
      </c>
      <c r="N27" s="77">
        <f t="shared" si="16"/>
        <v>8000</v>
      </c>
      <c r="O27" s="77">
        <f t="shared" si="16"/>
        <v>8000</v>
      </c>
      <c r="P27" s="77">
        <f t="shared" si="16"/>
        <v>4000</v>
      </c>
      <c r="Q27" s="77">
        <f t="shared" si="16"/>
        <v>0</v>
      </c>
      <c r="R27" s="77">
        <f t="shared" si="16"/>
        <v>0</v>
      </c>
    </row>
    <row r="28" spans="1:18" ht="47.25" customHeight="1" x14ac:dyDescent="0.25">
      <c r="A28" s="25" t="s">
        <v>77</v>
      </c>
      <c r="B28" s="77"/>
      <c r="C28" s="77">
        <f>C64+C100+C136+C172+C208+C244+C280+C316+C352+C388+C424+C460+C496+C532+C568+C604+C640+C677</f>
        <v>0</v>
      </c>
      <c r="D28" s="77">
        <f t="shared" ref="D28:M28" si="17">D64+D100+D136+D172+D208+D244+D280+D316+D352+D388+D424+D460+D496+D532+D568+D604+D640+D677</f>
        <v>0</v>
      </c>
      <c r="E28" s="77">
        <f t="shared" si="17"/>
        <v>0</v>
      </c>
      <c r="F28" s="77">
        <f t="shared" si="17"/>
        <v>0</v>
      </c>
      <c r="G28" s="77">
        <f t="shared" si="17"/>
        <v>0</v>
      </c>
      <c r="H28" s="77">
        <f t="shared" si="17"/>
        <v>0</v>
      </c>
      <c r="I28" s="77">
        <f t="shared" si="17"/>
        <v>0</v>
      </c>
      <c r="J28" s="77">
        <f t="shared" si="17"/>
        <v>0</v>
      </c>
      <c r="K28" s="77">
        <f t="shared" si="17"/>
        <v>0</v>
      </c>
      <c r="L28" s="77">
        <f t="shared" si="17"/>
        <v>0</v>
      </c>
      <c r="M28" s="77">
        <f t="shared" si="17"/>
        <v>0</v>
      </c>
      <c r="N28" s="77">
        <f>N64+N100+N136+N172+N208+N244+N280+N316+N352+N388+N424+N460+N496+N532+N568+N604+N640+N677</f>
        <v>0</v>
      </c>
      <c r="O28" s="77">
        <f t="shared" ref="O28:R28" si="18">O64+O100+O136+O172+O208+O244+O280+O316+O352+O388+O424+O460+O496+O532+O568+O604+O640+O677</f>
        <v>0</v>
      </c>
      <c r="P28" s="77">
        <f t="shared" si="18"/>
        <v>0</v>
      </c>
      <c r="Q28" s="77">
        <f t="shared" si="18"/>
        <v>0</v>
      </c>
      <c r="R28" s="77">
        <f t="shared" si="18"/>
        <v>0</v>
      </c>
    </row>
    <row r="29" spans="1:18" ht="47.25" customHeight="1" x14ac:dyDescent="0.25">
      <c r="A29" s="25" t="s">
        <v>78</v>
      </c>
      <c r="B29" s="77"/>
      <c r="C29" s="77">
        <f>C65+C101+C137+C173+C209+C245+C281+C317+C353+C389+C425+C461+C497+C533+C569+C605+C641+C678</f>
        <v>4</v>
      </c>
      <c r="D29" s="77">
        <f t="shared" ref="D29:M29" si="19">D65+D101+D137+D173+D209+D245+D281+D317+D353+D389+D425+D461+D497+D533+D569+D605+D641+D678</f>
        <v>0</v>
      </c>
      <c r="E29" s="77">
        <f t="shared" si="19"/>
        <v>4</v>
      </c>
      <c r="F29" s="77">
        <f t="shared" si="19"/>
        <v>4</v>
      </c>
      <c r="G29" s="77">
        <f t="shared" si="19"/>
        <v>3</v>
      </c>
      <c r="H29" s="77">
        <f t="shared" si="19"/>
        <v>0</v>
      </c>
      <c r="I29" s="77">
        <f t="shared" si="19"/>
        <v>2</v>
      </c>
      <c r="J29" s="77">
        <f t="shared" si="19"/>
        <v>0</v>
      </c>
      <c r="K29" s="77">
        <f t="shared" si="19"/>
        <v>0</v>
      </c>
      <c r="L29" s="77">
        <f t="shared" si="19"/>
        <v>0</v>
      </c>
      <c r="M29" s="77">
        <f t="shared" si="19"/>
        <v>0</v>
      </c>
      <c r="N29" s="77">
        <f>N65+N101+N137+N173+N209+N245+N281+N317+N353+N389+N425+N461+N497+N533+N569+N605+N641+N678</f>
        <v>2000</v>
      </c>
      <c r="O29" s="77">
        <f>O65+O101+O137+O173+O209+O245+O281+O317+O353+O389+O425+O461+O497+O533+O569+O605+O641+O678</f>
        <v>1000</v>
      </c>
      <c r="P29" s="77">
        <f>P65+P101+P137+P173+P209+P245+P281+P317+P353+P389+P425+P461+P497+P533+P569+P605+P641+P678</f>
        <v>1000</v>
      </c>
      <c r="Q29" s="79">
        <f>Q65+Q101+Q137+Q173+Q209+Q245+Q281+Q317+Q353+Q389+Q425+Q461+Q497+Q533+Q569+Q605+Q641+Q678</f>
        <v>1000</v>
      </c>
      <c r="R29" s="79">
        <f>R65+R101+R137+R173+R209+R245+R281+R317+R353+R389+R425+R461+R497+R533+R569+R605+R641+R678</f>
        <v>1000</v>
      </c>
    </row>
    <row r="30" spans="1:18" ht="92.25" customHeight="1" x14ac:dyDescent="0.25">
      <c r="A30" s="25" t="s">
        <v>100</v>
      </c>
      <c r="B30" s="77"/>
      <c r="C30" s="77">
        <f>C66+C102+C174+C210+C246+C282+C318+C354+C390+C426+C462+C498+C534+C570+C606+C642+C679+C138</f>
        <v>3</v>
      </c>
      <c r="D30" s="77">
        <f t="shared" ref="D30:R30" si="20">D66+D102+D174+D210+D246+D282+D318+D354+D390+D426+D462+D498+D534+D570+D606+D642+D679+D138</f>
        <v>0</v>
      </c>
      <c r="E30" s="77">
        <f t="shared" si="20"/>
        <v>3</v>
      </c>
      <c r="F30" s="77">
        <f t="shared" si="20"/>
        <v>3</v>
      </c>
      <c r="G30" s="77">
        <f t="shared" si="20"/>
        <v>1</v>
      </c>
      <c r="H30" s="77">
        <f t="shared" si="20"/>
        <v>0</v>
      </c>
      <c r="I30" s="77">
        <f t="shared" si="20"/>
        <v>1</v>
      </c>
      <c r="J30" s="77">
        <f t="shared" si="20"/>
        <v>0</v>
      </c>
      <c r="K30" s="77">
        <f t="shared" si="20"/>
        <v>0</v>
      </c>
      <c r="L30" s="77">
        <f t="shared" si="20"/>
        <v>0</v>
      </c>
      <c r="M30" s="77">
        <f t="shared" si="20"/>
        <v>0</v>
      </c>
      <c r="N30" s="77">
        <f t="shared" si="20"/>
        <v>1000</v>
      </c>
      <c r="O30" s="77">
        <f t="shared" si="20"/>
        <v>1000</v>
      </c>
      <c r="P30" s="77">
        <f t="shared" si="20"/>
        <v>1000</v>
      </c>
      <c r="Q30" s="77">
        <f t="shared" si="20"/>
        <v>0</v>
      </c>
      <c r="R30" s="77">
        <f t="shared" si="20"/>
        <v>0</v>
      </c>
    </row>
    <row r="31" spans="1:18" ht="45.75" customHeight="1" x14ac:dyDescent="0.25">
      <c r="A31" s="25" t="s">
        <v>111</v>
      </c>
      <c r="B31" s="77"/>
      <c r="C31" s="77">
        <f t="shared" ref="C31:R37" si="21">C67+C103+C139+C175+C211+C247+C283+C319+C355+C391+C427+C463+C499+C535+C571+C607+C643+C680</f>
        <v>19</v>
      </c>
      <c r="D31" s="77">
        <f t="shared" si="21"/>
        <v>19</v>
      </c>
      <c r="E31" s="77">
        <f t="shared" si="21"/>
        <v>0</v>
      </c>
      <c r="F31" s="77">
        <f t="shared" si="21"/>
        <v>19</v>
      </c>
      <c r="G31" s="77">
        <f t="shared" si="21"/>
        <v>19</v>
      </c>
      <c r="H31" s="77">
        <f t="shared" si="21"/>
        <v>4</v>
      </c>
      <c r="I31" s="77">
        <f t="shared" si="21"/>
        <v>15</v>
      </c>
      <c r="J31" s="77">
        <f t="shared" si="21"/>
        <v>0</v>
      </c>
      <c r="K31" s="77">
        <f t="shared" si="21"/>
        <v>0</v>
      </c>
      <c r="L31" s="77">
        <f t="shared" si="21"/>
        <v>0</v>
      </c>
      <c r="M31" s="77">
        <f t="shared" si="21"/>
        <v>0</v>
      </c>
      <c r="N31" s="77">
        <f t="shared" si="21"/>
        <v>162500</v>
      </c>
      <c r="O31" s="77">
        <f t="shared" si="21"/>
        <v>162500</v>
      </c>
      <c r="P31" s="77">
        <f t="shared" si="21"/>
        <v>162500</v>
      </c>
      <c r="Q31" s="77">
        <f t="shared" si="21"/>
        <v>0</v>
      </c>
      <c r="R31" s="77">
        <f t="shared" si="21"/>
        <v>0</v>
      </c>
    </row>
    <row r="32" spans="1:18" ht="36.75" customHeight="1" x14ac:dyDescent="0.25">
      <c r="A32" s="25" t="s">
        <v>112</v>
      </c>
      <c r="B32" s="77"/>
      <c r="C32" s="77">
        <f t="shared" si="21"/>
        <v>61</v>
      </c>
      <c r="D32" s="77">
        <f t="shared" si="21"/>
        <v>59</v>
      </c>
      <c r="E32" s="77">
        <f t="shared" si="21"/>
        <v>2</v>
      </c>
      <c r="F32" s="77">
        <f t="shared" si="21"/>
        <v>61</v>
      </c>
      <c r="G32" s="77">
        <f t="shared" si="21"/>
        <v>55</v>
      </c>
      <c r="H32" s="77">
        <f t="shared" si="21"/>
        <v>3</v>
      </c>
      <c r="I32" s="77">
        <f t="shared" si="21"/>
        <v>48</v>
      </c>
      <c r="J32" s="77">
        <f t="shared" si="21"/>
        <v>0</v>
      </c>
      <c r="K32" s="77">
        <f t="shared" si="21"/>
        <v>4</v>
      </c>
      <c r="L32" s="77">
        <f t="shared" si="21"/>
        <v>0</v>
      </c>
      <c r="M32" s="77">
        <f t="shared" si="21"/>
        <v>0</v>
      </c>
      <c r="N32" s="77">
        <f t="shared" si="21"/>
        <v>144000</v>
      </c>
      <c r="O32" s="77">
        <f t="shared" si="21"/>
        <v>122000</v>
      </c>
      <c r="P32" s="77">
        <f t="shared" si="21"/>
        <v>114000</v>
      </c>
      <c r="Q32" s="77">
        <f t="shared" si="21"/>
        <v>24000</v>
      </c>
      <c r="R32" s="77">
        <f t="shared" si="21"/>
        <v>24000</v>
      </c>
    </row>
    <row r="33" spans="1:18" ht="45.75" customHeight="1" x14ac:dyDescent="0.25">
      <c r="A33" s="25" t="s">
        <v>43</v>
      </c>
      <c r="B33" s="77"/>
      <c r="C33" s="77">
        <f t="shared" si="21"/>
        <v>1</v>
      </c>
      <c r="D33" s="77">
        <f t="shared" si="21"/>
        <v>0</v>
      </c>
      <c r="E33" s="77">
        <f t="shared" si="21"/>
        <v>1</v>
      </c>
      <c r="F33" s="77">
        <f t="shared" si="21"/>
        <v>1</v>
      </c>
      <c r="G33" s="77">
        <f t="shared" si="21"/>
        <v>1</v>
      </c>
      <c r="H33" s="77">
        <f t="shared" si="21"/>
        <v>0</v>
      </c>
      <c r="I33" s="77">
        <f t="shared" si="21"/>
        <v>0</v>
      </c>
      <c r="J33" s="77">
        <f t="shared" si="21"/>
        <v>0</v>
      </c>
      <c r="K33" s="77">
        <f t="shared" si="21"/>
        <v>1</v>
      </c>
      <c r="L33" s="77">
        <f t="shared" si="21"/>
        <v>0</v>
      </c>
      <c r="M33" s="77">
        <f t="shared" si="21"/>
        <v>0</v>
      </c>
      <c r="N33" s="77">
        <f t="shared" si="21"/>
        <v>0</v>
      </c>
      <c r="O33" s="77">
        <f t="shared" si="21"/>
        <v>0</v>
      </c>
      <c r="P33" s="77">
        <f t="shared" si="21"/>
        <v>0</v>
      </c>
      <c r="Q33" s="77">
        <f t="shared" si="21"/>
        <v>0</v>
      </c>
      <c r="R33" s="77">
        <f t="shared" si="21"/>
        <v>0</v>
      </c>
    </row>
    <row r="34" spans="1:18" ht="44.25" customHeight="1" x14ac:dyDescent="0.25">
      <c r="A34" s="25" t="s">
        <v>44</v>
      </c>
      <c r="B34" s="77"/>
      <c r="C34" s="77">
        <f t="shared" si="21"/>
        <v>0</v>
      </c>
      <c r="D34" s="77">
        <f t="shared" si="21"/>
        <v>0</v>
      </c>
      <c r="E34" s="77">
        <f t="shared" si="21"/>
        <v>0</v>
      </c>
      <c r="F34" s="77">
        <f t="shared" si="21"/>
        <v>0</v>
      </c>
      <c r="G34" s="77">
        <f t="shared" si="21"/>
        <v>0</v>
      </c>
      <c r="H34" s="77">
        <f t="shared" si="21"/>
        <v>0</v>
      </c>
      <c r="I34" s="77">
        <f t="shared" si="21"/>
        <v>0</v>
      </c>
      <c r="J34" s="77">
        <f t="shared" si="21"/>
        <v>0</v>
      </c>
      <c r="K34" s="77">
        <f t="shared" si="21"/>
        <v>0</v>
      </c>
      <c r="L34" s="77">
        <f t="shared" si="21"/>
        <v>0</v>
      </c>
      <c r="M34" s="77">
        <f t="shared" si="21"/>
        <v>0</v>
      </c>
      <c r="N34" s="77">
        <f t="shared" si="21"/>
        <v>0</v>
      </c>
      <c r="O34" s="77">
        <f t="shared" si="21"/>
        <v>0</v>
      </c>
      <c r="P34" s="77">
        <f t="shared" si="21"/>
        <v>0</v>
      </c>
      <c r="Q34" s="77">
        <f t="shared" si="21"/>
        <v>0</v>
      </c>
      <c r="R34" s="77">
        <f t="shared" si="21"/>
        <v>0</v>
      </c>
    </row>
    <row r="35" spans="1:18" ht="43.5" customHeight="1" x14ac:dyDescent="0.25">
      <c r="A35" s="25" t="s">
        <v>59</v>
      </c>
      <c r="B35" s="77"/>
      <c r="C35" s="77">
        <f t="shared" si="21"/>
        <v>0</v>
      </c>
      <c r="D35" s="77">
        <f t="shared" si="21"/>
        <v>0</v>
      </c>
      <c r="E35" s="77">
        <f t="shared" si="21"/>
        <v>0</v>
      </c>
      <c r="F35" s="77">
        <f t="shared" si="21"/>
        <v>0</v>
      </c>
      <c r="G35" s="77">
        <f t="shared" si="21"/>
        <v>0</v>
      </c>
      <c r="H35" s="77">
        <f t="shared" si="21"/>
        <v>0</v>
      </c>
      <c r="I35" s="77">
        <f t="shared" si="21"/>
        <v>0</v>
      </c>
      <c r="J35" s="77">
        <f t="shared" si="21"/>
        <v>0</v>
      </c>
      <c r="K35" s="77">
        <f t="shared" si="21"/>
        <v>0</v>
      </c>
      <c r="L35" s="77">
        <f t="shared" si="21"/>
        <v>0</v>
      </c>
      <c r="M35" s="77">
        <f t="shared" si="21"/>
        <v>0</v>
      </c>
      <c r="N35" s="77">
        <f t="shared" si="21"/>
        <v>0</v>
      </c>
      <c r="O35" s="77">
        <f t="shared" si="21"/>
        <v>0</v>
      </c>
      <c r="P35" s="77">
        <f t="shared" si="21"/>
        <v>0</v>
      </c>
      <c r="Q35" s="77">
        <f t="shared" si="21"/>
        <v>0</v>
      </c>
      <c r="R35" s="77">
        <f t="shared" si="21"/>
        <v>0</v>
      </c>
    </row>
    <row r="36" spans="1:18" ht="49.5" customHeight="1" x14ac:dyDescent="0.25">
      <c r="A36" s="25" t="s">
        <v>101</v>
      </c>
      <c r="B36" s="77"/>
      <c r="C36" s="77">
        <f t="shared" si="21"/>
        <v>0</v>
      </c>
      <c r="D36" s="77">
        <f t="shared" si="21"/>
        <v>0</v>
      </c>
      <c r="E36" s="77">
        <f t="shared" si="21"/>
        <v>0</v>
      </c>
      <c r="F36" s="77">
        <f t="shared" si="21"/>
        <v>0</v>
      </c>
      <c r="G36" s="77">
        <f t="shared" si="21"/>
        <v>0</v>
      </c>
      <c r="H36" s="77">
        <f t="shared" si="21"/>
        <v>0</v>
      </c>
      <c r="I36" s="77">
        <f t="shared" si="21"/>
        <v>0</v>
      </c>
      <c r="J36" s="77">
        <f t="shared" si="21"/>
        <v>0</v>
      </c>
      <c r="K36" s="77">
        <f t="shared" si="21"/>
        <v>0</v>
      </c>
      <c r="L36" s="77">
        <f t="shared" si="21"/>
        <v>0</v>
      </c>
      <c r="M36" s="77">
        <f t="shared" si="21"/>
        <v>0</v>
      </c>
      <c r="N36" s="77">
        <f t="shared" si="21"/>
        <v>0</v>
      </c>
      <c r="O36" s="77">
        <f t="shared" si="21"/>
        <v>0</v>
      </c>
      <c r="P36" s="77">
        <f t="shared" si="21"/>
        <v>0</v>
      </c>
      <c r="Q36" s="77">
        <f t="shared" si="21"/>
        <v>0</v>
      </c>
      <c r="R36" s="77">
        <f t="shared" si="21"/>
        <v>0</v>
      </c>
    </row>
    <row r="37" spans="1:18" ht="30" customHeight="1" x14ac:dyDescent="0.25">
      <c r="A37" s="25" t="s">
        <v>45</v>
      </c>
      <c r="B37" s="77"/>
      <c r="C37" s="77">
        <f t="shared" si="21"/>
        <v>8</v>
      </c>
      <c r="D37" s="77">
        <f t="shared" si="21"/>
        <v>0</v>
      </c>
      <c r="E37" s="77">
        <f t="shared" si="21"/>
        <v>8</v>
      </c>
      <c r="F37" s="77">
        <f t="shared" si="21"/>
        <v>8</v>
      </c>
      <c r="G37" s="77">
        <f t="shared" si="21"/>
        <v>4</v>
      </c>
      <c r="H37" s="77">
        <f t="shared" si="21"/>
        <v>0</v>
      </c>
      <c r="I37" s="77">
        <f t="shared" si="21"/>
        <v>3</v>
      </c>
      <c r="J37" s="77">
        <f t="shared" si="21"/>
        <v>0</v>
      </c>
      <c r="K37" s="77">
        <f t="shared" si="21"/>
        <v>0</v>
      </c>
      <c r="L37" s="77">
        <f t="shared" si="21"/>
        <v>0</v>
      </c>
      <c r="M37" s="77">
        <f t="shared" si="21"/>
        <v>0</v>
      </c>
      <c r="N37" s="77">
        <f t="shared" si="21"/>
        <v>6000</v>
      </c>
      <c r="O37" s="77">
        <f t="shared" si="21"/>
        <v>6000</v>
      </c>
      <c r="P37" s="77">
        <f t="shared" si="21"/>
        <v>6000</v>
      </c>
      <c r="Q37" s="77">
        <f t="shared" si="21"/>
        <v>0</v>
      </c>
      <c r="R37" s="77">
        <f t="shared" si="21"/>
        <v>0</v>
      </c>
    </row>
    <row r="38" spans="1:18" ht="25.5" customHeight="1" thickBot="1" x14ac:dyDescent="0.3">
      <c r="A38" s="63" t="s">
        <v>7</v>
      </c>
      <c r="B38" s="64">
        <f>B74+B110+B146+B182+B218+B254+B290+B326+B362+B398+B434+B470+B506+B542+B578+B614+B650+B687</f>
        <v>125</v>
      </c>
      <c r="C38" s="64">
        <f>SUM(C5:C37)</f>
        <v>1392</v>
      </c>
      <c r="D38" s="64">
        <f t="shared" ref="D38:R38" si="22">SUM(D5:D37)</f>
        <v>774</v>
      </c>
      <c r="E38" s="64">
        <f t="shared" si="22"/>
        <v>547</v>
      </c>
      <c r="F38" s="64">
        <f t="shared" si="22"/>
        <v>1277</v>
      </c>
      <c r="G38" s="64">
        <f t="shared" si="22"/>
        <v>1219</v>
      </c>
      <c r="H38" s="64">
        <f t="shared" si="22"/>
        <v>30</v>
      </c>
      <c r="I38" s="64">
        <f t="shared" si="22"/>
        <v>1083</v>
      </c>
      <c r="J38" s="64">
        <f t="shared" si="22"/>
        <v>23</v>
      </c>
      <c r="K38" s="64">
        <f t="shared" si="22"/>
        <v>83</v>
      </c>
      <c r="L38" s="64">
        <f t="shared" si="22"/>
        <v>0</v>
      </c>
      <c r="M38" s="64">
        <f t="shared" si="22"/>
        <v>124</v>
      </c>
      <c r="N38" s="64">
        <f>SUM(N5:N37)</f>
        <v>1620200</v>
      </c>
      <c r="O38" s="64">
        <f t="shared" si="22"/>
        <v>1375900</v>
      </c>
      <c r="P38" s="64">
        <f t="shared" si="22"/>
        <v>1278300</v>
      </c>
      <c r="Q38" s="74">
        <f t="shared" si="22"/>
        <v>232800</v>
      </c>
      <c r="R38" s="75">
        <f t="shared" si="22"/>
        <v>232800</v>
      </c>
    </row>
    <row r="39" spans="1:18" ht="18" customHeight="1" x14ac:dyDescent="0.25">
      <c r="A39" s="117"/>
      <c r="B39" s="118"/>
      <c r="C39" s="118"/>
      <c r="D39" s="1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0"/>
      <c r="R39" s="20"/>
    </row>
    <row r="40" spans="1:18" s="2" customFormat="1" ht="18" customHeight="1" thickBot="1" x14ac:dyDescent="0.3">
      <c r="A40" s="145" t="s">
        <v>10</v>
      </c>
      <c r="B40" s="118"/>
      <c r="C40" s="118"/>
      <c r="D40" s="1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1"/>
      <c r="R40" s="21"/>
    </row>
    <row r="41" spans="1:18" s="2" customFormat="1" ht="18" customHeight="1" x14ac:dyDescent="0.25">
      <c r="A41" s="54" t="s">
        <v>27</v>
      </c>
      <c r="B41" s="119"/>
      <c r="C41" s="122">
        <v>2</v>
      </c>
      <c r="D41" s="122">
        <v>1</v>
      </c>
      <c r="E41" s="87">
        <v>1</v>
      </c>
      <c r="F41" s="87">
        <v>2</v>
      </c>
      <c r="G41" s="87">
        <v>2</v>
      </c>
      <c r="H41" s="87">
        <v>0</v>
      </c>
      <c r="I41" s="87">
        <v>2</v>
      </c>
      <c r="J41" s="87">
        <v>0</v>
      </c>
      <c r="K41" s="87">
        <v>0</v>
      </c>
      <c r="L41" s="87">
        <v>0</v>
      </c>
      <c r="M41" s="87">
        <v>0</v>
      </c>
      <c r="N41" s="87">
        <v>4000</v>
      </c>
      <c r="O41" s="87">
        <v>4000</v>
      </c>
      <c r="P41" s="87">
        <v>4000</v>
      </c>
      <c r="Q41" s="87">
        <v>0</v>
      </c>
      <c r="R41" s="87">
        <v>0</v>
      </c>
    </row>
    <row r="42" spans="1:18" s="2" customFormat="1" ht="18" customHeight="1" x14ac:dyDescent="0.25">
      <c r="A42" s="55" t="s">
        <v>58</v>
      </c>
      <c r="B42" s="121"/>
      <c r="C42" s="122"/>
      <c r="D42" s="122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93"/>
      <c r="R42" s="94"/>
    </row>
    <row r="43" spans="1:18" s="2" customFormat="1" ht="18" customHeight="1" x14ac:dyDescent="0.25">
      <c r="A43" s="49" t="s">
        <v>28</v>
      </c>
      <c r="B43" s="121"/>
      <c r="C43" s="122"/>
      <c r="D43" s="122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93"/>
      <c r="R43" s="94"/>
    </row>
    <row r="44" spans="1:18" s="2" customFormat="1" ht="18" customHeight="1" x14ac:dyDescent="0.25">
      <c r="A44" s="49" t="s">
        <v>29</v>
      </c>
      <c r="B44" s="121"/>
      <c r="C44" s="122">
        <v>64</v>
      </c>
      <c r="D44" s="122">
        <v>19</v>
      </c>
      <c r="E44" s="87">
        <v>45</v>
      </c>
      <c r="F44" s="87">
        <v>49</v>
      </c>
      <c r="G44" s="87">
        <v>49</v>
      </c>
      <c r="H44" s="87">
        <v>0</v>
      </c>
      <c r="I44" s="87">
        <v>47</v>
      </c>
      <c r="J44" s="87">
        <v>0</v>
      </c>
      <c r="K44" s="87">
        <v>2</v>
      </c>
      <c r="L44" s="87">
        <v>0</v>
      </c>
      <c r="M44" s="87">
        <v>0</v>
      </c>
      <c r="N44" s="87">
        <v>42000</v>
      </c>
      <c r="O44" s="87">
        <v>36300</v>
      </c>
      <c r="P44" s="87">
        <v>36300</v>
      </c>
      <c r="Q44" s="87">
        <v>5700</v>
      </c>
      <c r="R44" s="87">
        <v>5700</v>
      </c>
    </row>
    <row r="45" spans="1:18" s="2" customFormat="1" ht="18" customHeight="1" x14ac:dyDescent="0.25">
      <c r="A45" s="49" t="s">
        <v>47</v>
      </c>
      <c r="B45" s="121"/>
      <c r="C45" s="122"/>
      <c r="D45" s="122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93"/>
      <c r="R45" s="94"/>
    </row>
    <row r="46" spans="1:18" s="2" customFormat="1" ht="18" customHeight="1" x14ac:dyDescent="0.25">
      <c r="A46" s="49" t="s">
        <v>86</v>
      </c>
      <c r="B46" s="121"/>
      <c r="C46" s="122"/>
      <c r="D46" s="122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93"/>
      <c r="R46" s="94"/>
    </row>
    <row r="47" spans="1:18" s="2" customFormat="1" ht="18" customHeight="1" x14ac:dyDescent="0.25">
      <c r="A47" s="49" t="s">
        <v>107</v>
      </c>
      <c r="B47" s="121"/>
      <c r="C47" s="122"/>
      <c r="D47" s="122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93"/>
      <c r="R47" s="94"/>
    </row>
    <row r="48" spans="1:18" s="2" customFormat="1" ht="18" customHeight="1" x14ac:dyDescent="0.25">
      <c r="A48" s="49" t="s">
        <v>79</v>
      </c>
      <c r="B48" s="121"/>
      <c r="C48" s="122"/>
      <c r="D48" s="122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93"/>
      <c r="R48" s="94"/>
    </row>
    <row r="49" spans="1:18" s="2" customFormat="1" ht="18" customHeight="1" x14ac:dyDescent="0.25">
      <c r="A49" s="49" t="s">
        <v>71</v>
      </c>
      <c r="B49" s="121"/>
      <c r="C49" s="122"/>
      <c r="D49" s="122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3"/>
      <c r="R49" s="94"/>
    </row>
    <row r="50" spans="1:18" s="2" customFormat="1" ht="18" customHeight="1" x14ac:dyDescent="0.25">
      <c r="A50" s="49" t="s">
        <v>30</v>
      </c>
      <c r="B50" s="121"/>
      <c r="C50" s="122"/>
      <c r="D50" s="122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3"/>
      <c r="R50" s="94"/>
    </row>
    <row r="51" spans="1:18" s="2" customFormat="1" ht="18" customHeight="1" x14ac:dyDescent="0.25">
      <c r="A51" s="49" t="s">
        <v>31</v>
      </c>
      <c r="B51" s="121"/>
      <c r="C51" s="122"/>
      <c r="D51" s="122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3"/>
      <c r="R51" s="94"/>
    </row>
    <row r="52" spans="1:18" s="2" customFormat="1" ht="18" customHeight="1" x14ac:dyDescent="0.25">
      <c r="A52" s="49" t="s">
        <v>32</v>
      </c>
      <c r="B52" s="121"/>
      <c r="C52" s="122"/>
      <c r="D52" s="122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93"/>
      <c r="R52" s="94"/>
    </row>
    <row r="53" spans="1:18" s="2" customFormat="1" ht="18" customHeight="1" x14ac:dyDescent="0.25">
      <c r="A53" s="49" t="s">
        <v>103</v>
      </c>
      <c r="B53" s="121"/>
      <c r="C53" s="122"/>
      <c r="D53" s="122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93"/>
      <c r="R53" s="94"/>
    </row>
    <row r="54" spans="1:18" s="2" customFormat="1" ht="18" customHeight="1" x14ac:dyDescent="0.25">
      <c r="A54" s="49" t="s">
        <v>85</v>
      </c>
      <c r="B54" s="121"/>
      <c r="C54" s="122"/>
      <c r="D54" s="122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93"/>
      <c r="R54" s="94"/>
    </row>
    <row r="55" spans="1:18" s="2" customFormat="1" ht="18" customHeight="1" x14ac:dyDescent="0.25">
      <c r="A55" s="49" t="s">
        <v>60</v>
      </c>
      <c r="B55" s="121"/>
      <c r="C55" s="122"/>
      <c r="D55" s="122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93"/>
      <c r="R55" s="94"/>
    </row>
    <row r="56" spans="1:18" s="2" customFormat="1" ht="18" customHeight="1" x14ac:dyDescent="0.25">
      <c r="A56" s="49" t="s">
        <v>61</v>
      </c>
      <c r="B56" s="121"/>
      <c r="C56" s="122"/>
      <c r="D56" s="122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93"/>
      <c r="R56" s="94"/>
    </row>
    <row r="57" spans="1:18" s="2" customFormat="1" ht="18" customHeight="1" x14ac:dyDescent="0.25">
      <c r="A57" s="49" t="s">
        <v>62</v>
      </c>
      <c r="B57" s="121"/>
      <c r="C57" s="122"/>
      <c r="D57" s="122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93"/>
      <c r="R57" s="94"/>
    </row>
    <row r="58" spans="1:18" s="2" customFormat="1" ht="18" customHeight="1" x14ac:dyDescent="0.25">
      <c r="A58" s="49" t="s">
        <v>63</v>
      </c>
      <c r="B58" s="121"/>
      <c r="C58" s="122"/>
      <c r="D58" s="122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93"/>
      <c r="R58" s="94"/>
    </row>
    <row r="59" spans="1:18" s="2" customFormat="1" ht="18" customHeight="1" x14ac:dyDescent="0.25">
      <c r="A59" s="49" t="s">
        <v>64</v>
      </c>
      <c r="B59" s="121"/>
      <c r="C59" s="122"/>
      <c r="D59" s="122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93"/>
      <c r="R59" s="94"/>
    </row>
    <row r="60" spans="1:18" s="2" customFormat="1" ht="18" customHeight="1" x14ac:dyDescent="0.25">
      <c r="A60" s="49" t="s">
        <v>65</v>
      </c>
      <c r="B60" s="121"/>
      <c r="C60" s="122"/>
      <c r="D60" s="122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93"/>
      <c r="R60" s="94"/>
    </row>
    <row r="61" spans="1:18" s="2" customFormat="1" ht="18" customHeight="1" x14ac:dyDescent="0.25">
      <c r="A61" s="49" t="s">
        <v>66</v>
      </c>
      <c r="B61" s="121"/>
      <c r="C61" s="122"/>
      <c r="D61" s="122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93"/>
      <c r="R61" s="94"/>
    </row>
    <row r="62" spans="1:18" s="2" customFormat="1" ht="18" customHeight="1" x14ac:dyDescent="0.25">
      <c r="A62" s="49" t="s">
        <v>80</v>
      </c>
      <c r="B62" s="121"/>
      <c r="C62" s="122"/>
      <c r="D62" s="122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s="2" customFormat="1" ht="18" customHeight="1" x14ac:dyDescent="0.25">
      <c r="A63" s="49" t="s">
        <v>81</v>
      </c>
      <c r="B63" s="121"/>
      <c r="C63" s="122"/>
      <c r="D63" s="122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93"/>
      <c r="R63" s="94"/>
    </row>
    <row r="64" spans="1:18" s="2" customFormat="1" ht="18" customHeight="1" x14ac:dyDescent="0.25">
      <c r="A64" s="49" t="s">
        <v>82</v>
      </c>
      <c r="B64" s="121"/>
      <c r="C64" s="122"/>
      <c r="D64" s="122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93"/>
      <c r="R64" s="94"/>
    </row>
    <row r="65" spans="1:18" s="2" customFormat="1" ht="18" customHeight="1" x14ac:dyDescent="0.25">
      <c r="A65" s="49" t="s">
        <v>83</v>
      </c>
      <c r="B65" s="121"/>
      <c r="C65" s="122"/>
      <c r="D65" s="122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93"/>
      <c r="R65" s="94"/>
    </row>
    <row r="66" spans="1:18" s="2" customFormat="1" ht="18" customHeight="1" x14ac:dyDescent="0.25">
      <c r="A66" s="49" t="s">
        <v>104</v>
      </c>
      <c r="B66" s="121"/>
      <c r="C66" s="122"/>
      <c r="D66" s="122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93"/>
      <c r="R66" s="94"/>
    </row>
    <row r="67" spans="1:18" s="2" customFormat="1" ht="18" customHeight="1" x14ac:dyDescent="0.25">
      <c r="A67" s="49" t="s">
        <v>109</v>
      </c>
      <c r="B67" s="121"/>
      <c r="C67" s="122"/>
      <c r="D67" s="122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93"/>
      <c r="R67" s="94"/>
    </row>
    <row r="68" spans="1:18" s="2" customFormat="1" ht="18" customHeight="1" x14ac:dyDescent="0.25">
      <c r="A68" s="49" t="s">
        <v>110</v>
      </c>
      <c r="B68" s="121"/>
      <c r="C68" s="122"/>
      <c r="D68" s="122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93"/>
      <c r="R68" s="94"/>
    </row>
    <row r="69" spans="1:18" s="2" customFormat="1" ht="18" customHeight="1" x14ac:dyDescent="0.25">
      <c r="A69" s="49" t="s">
        <v>33</v>
      </c>
      <c r="B69" s="121"/>
      <c r="C69" s="122"/>
      <c r="D69" s="122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93"/>
      <c r="R69" s="94"/>
    </row>
    <row r="70" spans="1:18" s="2" customFormat="1" ht="18" customHeight="1" x14ac:dyDescent="0.25">
      <c r="A70" s="49" t="s">
        <v>36</v>
      </c>
      <c r="B70" s="121"/>
      <c r="C70" s="122"/>
      <c r="D70" s="122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93"/>
      <c r="R70" s="94"/>
    </row>
    <row r="71" spans="1:18" s="2" customFormat="1" ht="18" customHeight="1" x14ac:dyDescent="0.25">
      <c r="A71" s="49" t="s">
        <v>67</v>
      </c>
      <c r="B71" s="121"/>
      <c r="C71" s="122"/>
      <c r="D71" s="122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93"/>
      <c r="R71" s="94"/>
    </row>
    <row r="72" spans="1:18" s="2" customFormat="1" ht="18" customHeight="1" x14ac:dyDescent="0.25">
      <c r="A72" s="49" t="s">
        <v>102</v>
      </c>
      <c r="B72" s="121"/>
      <c r="C72" s="122"/>
      <c r="D72" s="122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93"/>
      <c r="R72" s="94"/>
    </row>
    <row r="73" spans="1:18" s="2" customFormat="1" ht="18" customHeight="1" x14ac:dyDescent="0.25">
      <c r="A73" s="49" t="s">
        <v>34</v>
      </c>
      <c r="B73" s="121"/>
      <c r="C73" s="122"/>
      <c r="D73" s="122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93"/>
      <c r="R73" s="94"/>
    </row>
    <row r="74" spans="1:18" s="2" customFormat="1" ht="18" customHeight="1" thickBot="1" x14ac:dyDescent="0.3">
      <c r="A74" s="50" t="s">
        <v>7</v>
      </c>
      <c r="B74" s="123">
        <v>6</v>
      </c>
      <c r="C74" s="124">
        <f>SUM(C41:C73)</f>
        <v>66</v>
      </c>
      <c r="D74" s="124">
        <f t="shared" ref="D74:R74" si="23">SUM(D41:D73)</f>
        <v>20</v>
      </c>
      <c r="E74" s="89">
        <f t="shared" si="23"/>
        <v>46</v>
      </c>
      <c r="F74" s="89">
        <f t="shared" si="23"/>
        <v>51</v>
      </c>
      <c r="G74" s="89">
        <f t="shared" si="23"/>
        <v>51</v>
      </c>
      <c r="H74" s="89">
        <f t="shared" si="23"/>
        <v>0</v>
      </c>
      <c r="I74" s="89">
        <f t="shared" si="23"/>
        <v>49</v>
      </c>
      <c r="J74" s="89">
        <f t="shared" si="23"/>
        <v>0</v>
      </c>
      <c r="K74" s="89">
        <f t="shared" si="23"/>
        <v>2</v>
      </c>
      <c r="L74" s="89">
        <f t="shared" si="23"/>
        <v>0</v>
      </c>
      <c r="M74" s="89">
        <f t="shared" si="23"/>
        <v>0</v>
      </c>
      <c r="N74" s="89">
        <f t="shared" si="23"/>
        <v>46000</v>
      </c>
      <c r="O74" s="89">
        <f t="shared" si="23"/>
        <v>40300</v>
      </c>
      <c r="P74" s="89">
        <f>SUM(P41:P73)</f>
        <v>40300</v>
      </c>
      <c r="Q74" s="95">
        <f t="shared" si="23"/>
        <v>5700</v>
      </c>
      <c r="R74" s="96">
        <f t="shared" si="23"/>
        <v>5700</v>
      </c>
    </row>
    <row r="75" spans="1:18" s="2" customFormat="1" ht="18" customHeight="1" x14ac:dyDescent="0.3">
      <c r="A75" s="51"/>
      <c r="B75" s="125"/>
      <c r="C75" s="125"/>
      <c r="D75" s="125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21"/>
      <c r="R75" s="21"/>
    </row>
    <row r="76" spans="1:18" s="2" customFormat="1" ht="18" customHeight="1" thickBot="1" x14ac:dyDescent="0.35">
      <c r="A76" s="145" t="s">
        <v>11</v>
      </c>
      <c r="B76" s="125"/>
      <c r="C76" s="125"/>
      <c r="D76" s="125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21"/>
      <c r="R76" s="21"/>
    </row>
    <row r="77" spans="1:18" s="2" customFormat="1" ht="18" customHeight="1" x14ac:dyDescent="0.25">
      <c r="A77" s="52" t="s">
        <v>27</v>
      </c>
      <c r="B77" s="120"/>
      <c r="C77" s="120">
        <v>12</v>
      </c>
      <c r="D77" s="120">
        <v>4</v>
      </c>
      <c r="E77" s="84">
        <v>8</v>
      </c>
      <c r="F77" s="84">
        <v>12</v>
      </c>
      <c r="G77" s="84">
        <v>12</v>
      </c>
      <c r="H77" s="84">
        <v>0</v>
      </c>
      <c r="I77" s="84">
        <v>12</v>
      </c>
      <c r="J77" s="84">
        <v>0</v>
      </c>
      <c r="K77" s="84">
        <v>0</v>
      </c>
      <c r="L77" s="84">
        <v>0</v>
      </c>
      <c r="M77" s="84">
        <v>0</v>
      </c>
      <c r="N77" s="84">
        <v>25000</v>
      </c>
      <c r="O77" s="84">
        <v>23000</v>
      </c>
      <c r="P77" s="84">
        <v>23000</v>
      </c>
      <c r="Q77" s="91">
        <v>2000</v>
      </c>
      <c r="R77" s="92">
        <v>2000</v>
      </c>
    </row>
    <row r="78" spans="1:18" s="2" customFormat="1" ht="18" customHeight="1" x14ac:dyDescent="0.25">
      <c r="A78" s="53" t="s">
        <v>58</v>
      </c>
      <c r="B78" s="126"/>
      <c r="C78" s="126"/>
      <c r="D78" s="126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6"/>
      <c r="Q78" s="93"/>
      <c r="R78" s="94"/>
    </row>
    <row r="79" spans="1:18" s="2" customFormat="1" ht="18" customHeight="1" x14ac:dyDescent="0.25">
      <c r="A79" s="16" t="s">
        <v>28</v>
      </c>
      <c r="B79" s="122"/>
      <c r="C79" s="122"/>
      <c r="D79" s="122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8"/>
      <c r="Q79" s="93"/>
      <c r="R79" s="94"/>
    </row>
    <row r="80" spans="1:18" s="2" customFormat="1" ht="18" customHeight="1" x14ac:dyDescent="0.25">
      <c r="A80" s="16" t="s">
        <v>29</v>
      </c>
      <c r="B80" s="122"/>
      <c r="C80" s="122">
        <v>30</v>
      </c>
      <c r="D80" s="122">
        <v>17</v>
      </c>
      <c r="E80" s="87">
        <v>13</v>
      </c>
      <c r="F80" s="87">
        <v>25</v>
      </c>
      <c r="G80" s="87">
        <v>25</v>
      </c>
      <c r="H80" s="87">
        <v>0</v>
      </c>
      <c r="I80" s="87">
        <v>19</v>
      </c>
      <c r="J80" s="87">
        <v>0</v>
      </c>
      <c r="K80" s="87">
        <v>6</v>
      </c>
      <c r="L80" s="87">
        <v>0</v>
      </c>
      <c r="M80" s="87">
        <v>0</v>
      </c>
      <c r="N80" s="87">
        <v>11500</v>
      </c>
      <c r="O80" s="87">
        <v>11500</v>
      </c>
      <c r="P80" s="88">
        <v>8000</v>
      </c>
      <c r="Q80" s="93">
        <v>0</v>
      </c>
      <c r="R80" s="93">
        <v>0</v>
      </c>
    </row>
    <row r="81" spans="1:18" s="2" customFormat="1" ht="18" customHeight="1" x14ac:dyDescent="0.25">
      <c r="A81" s="16" t="s">
        <v>47</v>
      </c>
      <c r="B81" s="122"/>
      <c r="C81" s="122"/>
      <c r="D81" s="122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93"/>
      <c r="R81" s="94"/>
    </row>
    <row r="82" spans="1:18" s="2" customFormat="1" ht="18" customHeight="1" x14ac:dyDescent="0.25">
      <c r="A82" s="16" t="s">
        <v>86</v>
      </c>
      <c r="B82" s="122"/>
      <c r="C82" s="122">
        <v>1</v>
      </c>
      <c r="D82" s="122">
        <v>1</v>
      </c>
      <c r="E82" s="87">
        <v>0</v>
      </c>
      <c r="F82" s="87">
        <v>1</v>
      </c>
      <c r="G82" s="87">
        <v>1</v>
      </c>
      <c r="H82" s="87">
        <v>0</v>
      </c>
      <c r="I82" s="87">
        <v>1</v>
      </c>
      <c r="J82" s="87">
        <v>0</v>
      </c>
      <c r="K82" s="87">
        <v>0</v>
      </c>
      <c r="L82" s="87">
        <v>0</v>
      </c>
      <c r="M82" s="87">
        <v>0</v>
      </c>
      <c r="N82" s="87">
        <v>1000</v>
      </c>
      <c r="O82" s="87">
        <v>0</v>
      </c>
      <c r="P82" s="88">
        <v>0</v>
      </c>
      <c r="Q82" s="93">
        <v>1000</v>
      </c>
      <c r="R82" s="94">
        <v>1000</v>
      </c>
    </row>
    <row r="83" spans="1:18" s="2" customFormat="1" ht="18" customHeight="1" x14ac:dyDescent="0.25">
      <c r="A83" s="16" t="s">
        <v>107</v>
      </c>
      <c r="B83" s="122"/>
      <c r="C83" s="122"/>
      <c r="D83" s="122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8"/>
      <c r="Q83" s="93"/>
      <c r="R83" s="94"/>
    </row>
    <row r="84" spans="1:18" s="2" customFormat="1" ht="18" customHeight="1" x14ac:dyDescent="0.25">
      <c r="A84" s="16" t="s">
        <v>79</v>
      </c>
      <c r="B84" s="122"/>
      <c r="C84" s="122"/>
      <c r="D84" s="122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8"/>
      <c r="Q84" s="93"/>
      <c r="R84" s="94"/>
    </row>
    <row r="85" spans="1:18" s="2" customFormat="1" ht="18" customHeight="1" x14ac:dyDescent="0.25">
      <c r="A85" s="16" t="s">
        <v>71</v>
      </c>
      <c r="B85" s="122"/>
      <c r="C85" s="122"/>
      <c r="D85" s="122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8"/>
      <c r="Q85" s="93"/>
      <c r="R85" s="94"/>
    </row>
    <row r="86" spans="1:18" s="2" customFormat="1" ht="18" customHeight="1" x14ac:dyDescent="0.25">
      <c r="A86" s="16" t="s">
        <v>30</v>
      </c>
      <c r="B86" s="122"/>
      <c r="C86" s="122"/>
      <c r="D86" s="122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8"/>
      <c r="Q86" s="93"/>
      <c r="R86" s="94"/>
    </row>
    <row r="87" spans="1:18" s="2" customFormat="1" ht="18" customHeight="1" x14ac:dyDescent="0.25">
      <c r="A87" s="16" t="s">
        <v>31</v>
      </c>
      <c r="B87" s="122"/>
      <c r="C87" s="122">
        <v>5</v>
      </c>
      <c r="D87" s="122">
        <v>4</v>
      </c>
      <c r="E87" s="87">
        <v>1</v>
      </c>
      <c r="F87" s="87">
        <v>5</v>
      </c>
      <c r="G87" s="87">
        <v>5</v>
      </c>
      <c r="H87" s="87">
        <v>0</v>
      </c>
      <c r="I87" s="87">
        <v>5</v>
      </c>
      <c r="J87" s="87">
        <v>0</v>
      </c>
      <c r="K87" s="87">
        <v>0</v>
      </c>
      <c r="L87" s="87">
        <v>0</v>
      </c>
      <c r="M87" s="87">
        <v>0</v>
      </c>
      <c r="N87" s="87">
        <v>7000</v>
      </c>
      <c r="O87" s="87">
        <v>7000</v>
      </c>
      <c r="P87" s="88">
        <v>6000</v>
      </c>
      <c r="Q87" s="93">
        <v>0</v>
      </c>
      <c r="R87" s="94">
        <v>0</v>
      </c>
    </row>
    <row r="88" spans="1:18" s="2" customFormat="1" ht="18" customHeight="1" x14ac:dyDescent="0.25">
      <c r="A88" s="16" t="s">
        <v>32</v>
      </c>
      <c r="B88" s="122"/>
      <c r="C88" s="122"/>
      <c r="D88" s="122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93"/>
      <c r="R88" s="94"/>
    </row>
    <row r="89" spans="1:18" s="2" customFormat="1" ht="18" customHeight="1" x14ac:dyDescent="0.25">
      <c r="A89" s="16" t="s">
        <v>103</v>
      </c>
      <c r="B89" s="122"/>
      <c r="C89" s="122"/>
      <c r="D89" s="122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93"/>
      <c r="R89" s="94"/>
    </row>
    <row r="90" spans="1:18" s="2" customFormat="1" ht="18" customHeight="1" x14ac:dyDescent="0.25">
      <c r="A90" s="16" t="s">
        <v>84</v>
      </c>
      <c r="B90" s="122"/>
      <c r="C90" s="122"/>
      <c r="D90" s="122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8"/>
      <c r="Q90" s="93"/>
      <c r="R90" s="94"/>
    </row>
    <row r="91" spans="1:18" s="2" customFormat="1" ht="18" customHeight="1" x14ac:dyDescent="0.25">
      <c r="A91" s="16" t="s">
        <v>60</v>
      </c>
      <c r="B91" s="122"/>
      <c r="C91" s="122"/>
      <c r="D91" s="122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8"/>
      <c r="Q91" s="93"/>
      <c r="R91" s="94"/>
    </row>
    <row r="92" spans="1:18" s="2" customFormat="1" ht="18" customHeight="1" x14ac:dyDescent="0.25">
      <c r="A92" s="16" t="s">
        <v>61</v>
      </c>
      <c r="B92" s="122"/>
      <c r="C92" s="122"/>
      <c r="D92" s="122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8"/>
      <c r="Q92" s="93"/>
      <c r="R92" s="94"/>
    </row>
    <row r="93" spans="1:18" s="2" customFormat="1" ht="18" customHeight="1" x14ac:dyDescent="0.25">
      <c r="A93" s="16" t="s">
        <v>62</v>
      </c>
      <c r="B93" s="122"/>
      <c r="C93" s="122"/>
      <c r="D93" s="122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8"/>
      <c r="Q93" s="93"/>
      <c r="R93" s="94"/>
    </row>
    <row r="94" spans="1:18" s="2" customFormat="1" ht="18" customHeight="1" x14ac:dyDescent="0.25">
      <c r="A94" s="16" t="s">
        <v>63</v>
      </c>
      <c r="B94" s="122"/>
      <c r="C94" s="122"/>
      <c r="D94" s="122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s="2" customFormat="1" ht="18" customHeight="1" x14ac:dyDescent="0.25">
      <c r="A95" s="16" t="s">
        <v>64</v>
      </c>
      <c r="B95" s="122"/>
      <c r="C95" s="122">
        <v>1</v>
      </c>
      <c r="D95" s="122">
        <v>1</v>
      </c>
      <c r="E95" s="87">
        <v>0</v>
      </c>
      <c r="F95" s="87">
        <v>1</v>
      </c>
      <c r="G95" s="87">
        <v>1</v>
      </c>
      <c r="H95" s="87">
        <v>0</v>
      </c>
      <c r="I95" s="87">
        <v>1</v>
      </c>
      <c r="J95" s="87">
        <v>0</v>
      </c>
      <c r="K95" s="87">
        <v>0</v>
      </c>
      <c r="L95" s="87">
        <v>0</v>
      </c>
      <c r="M95" s="87">
        <v>0</v>
      </c>
      <c r="N95" s="87">
        <v>2000</v>
      </c>
      <c r="O95" s="87">
        <v>2000</v>
      </c>
      <c r="P95" s="88">
        <v>0</v>
      </c>
      <c r="Q95" s="93">
        <v>0</v>
      </c>
      <c r="R95" s="94">
        <v>0</v>
      </c>
    </row>
    <row r="96" spans="1:18" s="2" customFormat="1" ht="18" customHeight="1" x14ac:dyDescent="0.25">
      <c r="A96" s="16" t="s">
        <v>65</v>
      </c>
      <c r="B96" s="122"/>
      <c r="C96" s="122"/>
      <c r="D96" s="122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8"/>
      <c r="Q96" s="93"/>
      <c r="R96" s="94"/>
    </row>
    <row r="97" spans="1:18" s="2" customFormat="1" ht="18" customHeight="1" x14ac:dyDescent="0.25">
      <c r="A97" s="16" t="s">
        <v>66</v>
      </c>
      <c r="B97" s="122"/>
      <c r="C97" s="122"/>
      <c r="D97" s="122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8"/>
      <c r="Q97" s="93"/>
      <c r="R97" s="94"/>
    </row>
    <row r="98" spans="1:18" s="2" customFormat="1" ht="18" customHeight="1" x14ac:dyDescent="0.25">
      <c r="A98" s="16" t="s">
        <v>80</v>
      </c>
      <c r="B98" s="122"/>
      <c r="C98" s="122"/>
      <c r="D98" s="122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93"/>
      <c r="R98" s="93"/>
    </row>
    <row r="99" spans="1:18" s="2" customFormat="1" ht="18" customHeight="1" x14ac:dyDescent="0.25">
      <c r="A99" s="16" t="s">
        <v>81</v>
      </c>
      <c r="B99" s="122"/>
      <c r="C99" s="122">
        <v>5</v>
      </c>
      <c r="D99" s="122">
        <v>5</v>
      </c>
      <c r="E99" s="87">
        <v>0</v>
      </c>
      <c r="F99" s="87">
        <v>5</v>
      </c>
      <c r="G99" s="87">
        <v>5</v>
      </c>
      <c r="H99" s="87">
        <v>0</v>
      </c>
      <c r="I99" s="87">
        <v>3</v>
      </c>
      <c r="J99" s="87">
        <v>0</v>
      </c>
      <c r="K99" s="87">
        <v>2</v>
      </c>
      <c r="L99" s="87">
        <v>0</v>
      </c>
      <c r="M99" s="87">
        <v>0</v>
      </c>
      <c r="N99" s="87">
        <v>6000</v>
      </c>
      <c r="O99" s="87">
        <v>6000</v>
      </c>
      <c r="P99" s="87">
        <v>2000</v>
      </c>
      <c r="Q99" s="93">
        <v>0</v>
      </c>
      <c r="R99" s="93">
        <v>0</v>
      </c>
    </row>
    <row r="100" spans="1:18" s="2" customFormat="1" ht="18" customHeight="1" x14ac:dyDescent="0.25">
      <c r="A100" s="16" t="s">
        <v>82</v>
      </c>
      <c r="B100" s="122"/>
      <c r="C100" s="122"/>
      <c r="D100" s="122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93"/>
      <c r="R100" s="94"/>
    </row>
    <row r="101" spans="1:18" s="2" customFormat="1" ht="18" customHeight="1" x14ac:dyDescent="0.25">
      <c r="A101" s="16" t="s">
        <v>83</v>
      </c>
      <c r="B101" s="122"/>
      <c r="C101" s="122"/>
      <c r="D101" s="122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8"/>
      <c r="Q101" s="93"/>
      <c r="R101" s="94"/>
    </row>
    <row r="102" spans="1:18" s="2" customFormat="1" ht="18" customHeight="1" x14ac:dyDescent="0.25">
      <c r="A102" s="16" t="s">
        <v>104</v>
      </c>
      <c r="B102" s="122"/>
      <c r="C102" s="122"/>
      <c r="D102" s="122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8"/>
      <c r="Q102" s="93"/>
      <c r="R102" s="94"/>
    </row>
    <row r="103" spans="1:18" s="2" customFormat="1" ht="18" customHeight="1" x14ac:dyDescent="0.25">
      <c r="A103" s="16" t="s">
        <v>109</v>
      </c>
      <c r="B103" s="122"/>
      <c r="C103" s="122"/>
      <c r="D103" s="122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8"/>
      <c r="Q103" s="93"/>
      <c r="R103" s="94"/>
    </row>
    <row r="104" spans="1:18" s="2" customFormat="1" ht="18" customHeight="1" x14ac:dyDescent="0.25">
      <c r="A104" s="16" t="s">
        <v>110</v>
      </c>
      <c r="B104" s="122"/>
      <c r="C104" s="122"/>
      <c r="D104" s="122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8"/>
      <c r="Q104" s="93"/>
      <c r="R104" s="94"/>
    </row>
    <row r="105" spans="1:18" s="2" customFormat="1" ht="18" customHeight="1" x14ac:dyDescent="0.25">
      <c r="A105" s="16" t="s">
        <v>33</v>
      </c>
      <c r="B105" s="122"/>
      <c r="C105" s="122"/>
      <c r="D105" s="122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8"/>
      <c r="Q105" s="93"/>
      <c r="R105" s="94"/>
    </row>
    <row r="106" spans="1:18" s="2" customFormat="1" ht="18" customHeight="1" x14ac:dyDescent="0.25">
      <c r="A106" s="16" t="s">
        <v>36</v>
      </c>
      <c r="B106" s="122"/>
      <c r="C106" s="122"/>
      <c r="D106" s="122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8"/>
      <c r="Q106" s="93"/>
      <c r="R106" s="94"/>
    </row>
    <row r="107" spans="1:18" s="2" customFormat="1" ht="18" customHeight="1" x14ac:dyDescent="0.25">
      <c r="A107" s="16" t="s">
        <v>67</v>
      </c>
      <c r="B107" s="122"/>
      <c r="C107" s="122"/>
      <c r="D107" s="122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8"/>
      <c r="Q107" s="93"/>
      <c r="R107" s="94"/>
    </row>
    <row r="108" spans="1:18" s="2" customFormat="1" ht="18" customHeight="1" x14ac:dyDescent="0.25">
      <c r="A108" s="16" t="s">
        <v>102</v>
      </c>
      <c r="B108" s="122"/>
      <c r="C108" s="122"/>
      <c r="D108" s="122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8"/>
      <c r="Q108" s="93"/>
      <c r="R108" s="94"/>
    </row>
    <row r="109" spans="1:18" s="2" customFormat="1" ht="18" customHeight="1" x14ac:dyDescent="0.25">
      <c r="A109" s="16" t="s">
        <v>34</v>
      </c>
      <c r="B109" s="122"/>
      <c r="C109" s="122"/>
      <c r="D109" s="122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93"/>
      <c r="R109" s="94"/>
    </row>
    <row r="110" spans="1:18" s="2" customFormat="1" ht="18" customHeight="1" thickBot="1" x14ac:dyDescent="0.3">
      <c r="A110" s="19" t="s">
        <v>7</v>
      </c>
      <c r="B110" s="124">
        <v>6</v>
      </c>
      <c r="C110" s="124">
        <f>SUM(C77:C109)</f>
        <v>54</v>
      </c>
      <c r="D110" s="124">
        <f t="shared" ref="D110:R110" si="24">SUM(D77:D109)</f>
        <v>32</v>
      </c>
      <c r="E110" s="89">
        <f t="shared" si="24"/>
        <v>22</v>
      </c>
      <c r="F110" s="89">
        <f t="shared" si="24"/>
        <v>49</v>
      </c>
      <c r="G110" s="89">
        <f t="shared" si="24"/>
        <v>49</v>
      </c>
      <c r="H110" s="89">
        <f t="shared" si="24"/>
        <v>0</v>
      </c>
      <c r="I110" s="89">
        <f t="shared" si="24"/>
        <v>41</v>
      </c>
      <c r="J110" s="89">
        <f t="shared" si="24"/>
        <v>0</v>
      </c>
      <c r="K110" s="89">
        <f t="shared" si="24"/>
        <v>8</v>
      </c>
      <c r="L110" s="89">
        <f t="shared" si="24"/>
        <v>0</v>
      </c>
      <c r="M110" s="89">
        <f t="shared" si="24"/>
        <v>0</v>
      </c>
      <c r="N110" s="89">
        <f t="shared" si="24"/>
        <v>52500</v>
      </c>
      <c r="O110" s="89">
        <f t="shared" si="24"/>
        <v>49500</v>
      </c>
      <c r="P110" s="90">
        <f t="shared" si="24"/>
        <v>39000</v>
      </c>
      <c r="Q110" s="95">
        <f t="shared" si="24"/>
        <v>3000</v>
      </c>
      <c r="R110" s="96">
        <f t="shared" si="24"/>
        <v>3000</v>
      </c>
    </row>
    <row r="111" spans="1:18" s="2" customFormat="1" ht="18" customHeight="1" x14ac:dyDescent="0.3">
      <c r="A111" s="51"/>
      <c r="B111" s="125"/>
      <c r="C111" s="125"/>
      <c r="D111" s="12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21"/>
      <c r="R111" s="21"/>
    </row>
    <row r="112" spans="1:18" s="2" customFormat="1" ht="18" customHeight="1" thickBot="1" x14ac:dyDescent="0.35">
      <c r="A112" s="145" t="s">
        <v>12</v>
      </c>
      <c r="B112" s="125"/>
      <c r="C112" s="125"/>
      <c r="D112" s="125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21"/>
      <c r="R112" s="21"/>
    </row>
    <row r="113" spans="1:18" s="2" customFormat="1" ht="18" customHeight="1" thickBot="1" x14ac:dyDescent="0.3">
      <c r="A113" s="54" t="s">
        <v>27</v>
      </c>
      <c r="B113" s="119"/>
      <c r="C113" s="150">
        <v>1</v>
      </c>
      <c r="D113" s="150">
        <v>1</v>
      </c>
      <c r="E113" s="150"/>
      <c r="F113" s="152">
        <v>1</v>
      </c>
      <c r="G113" s="153">
        <v>1</v>
      </c>
      <c r="H113" s="153"/>
      <c r="I113" s="153">
        <v>1</v>
      </c>
      <c r="J113" s="153"/>
      <c r="K113" s="150"/>
      <c r="L113" s="153"/>
      <c r="M113" s="150"/>
      <c r="N113" s="150">
        <v>2000</v>
      </c>
      <c r="O113" s="153"/>
      <c r="P113" s="153"/>
      <c r="Q113" s="153">
        <v>2000</v>
      </c>
      <c r="R113" s="153">
        <v>2000</v>
      </c>
    </row>
    <row r="114" spans="1:18" s="2" customFormat="1" ht="18" customHeight="1" thickBot="1" x14ac:dyDescent="0.3">
      <c r="A114" s="55" t="s">
        <v>58</v>
      </c>
      <c r="B114" s="127"/>
      <c r="C114" s="151"/>
      <c r="D114" s="151"/>
      <c r="E114" s="151"/>
      <c r="F114" s="154"/>
      <c r="G114" s="155"/>
      <c r="H114" s="155"/>
      <c r="I114" s="155"/>
      <c r="J114" s="155"/>
      <c r="K114" s="151"/>
      <c r="L114" s="155"/>
      <c r="M114" s="151"/>
      <c r="N114" s="151"/>
      <c r="O114" s="155"/>
      <c r="P114" s="155"/>
      <c r="Q114" s="155"/>
      <c r="R114" s="155"/>
    </row>
    <row r="115" spans="1:18" s="2" customFormat="1" ht="18" customHeight="1" thickBot="1" x14ac:dyDescent="0.3">
      <c r="A115" s="49" t="s">
        <v>28</v>
      </c>
      <c r="B115" s="121"/>
      <c r="C115" s="151"/>
      <c r="D115" s="151"/>
      <c r="E115" s="151"/>
      <c r="F115" s="154"/>
      <c r="G115" s="155"/>
      <c r="H115" s="155"/>
      <c r="I115" s="155"/>
      <c r="J115" s="155"/>
      <c r="K115" s="151"/>
      <c r="L115" s="155"/>
      <c r="M115" s="151"/>
      <c r="N115" s="151"/>
      <c r="O115" s="155"/>
      <c r="P115" s="155"/>
      <c r="Q115" s="155"/>
      <c r="R115" s="155"/>
    </row>
    <row r="116" spans="1:18" s="2" customFormat="1" ht="18" customHeight="1" thickBot="1" x14ac:dyDescent="0.3">
      <c r="A116" s="49" t="s">
        <v>29</v>
      </c>
      <c r="B116" s="121"/>
      <c r="C116" s="151"/>
      <c r="D116" s="151"/>
      <c r="E116" s="151"/>
      <c r="F116" s="154"/>
      <c r="G116" s="155"/>
      <c r="H116" s="155"/>
      <c r="I116" s="155"/>
      <c r="J116" s="155"/>
      <c r="K116" s="151"/>
      <c r="L116" s="155"/>
      <c r="M116" s="151"/>
      <c r="N116" s="151"/>
      <c r="O116" s="155"/>
      <c r="P116" s="155"/>
      <c r="Q116" s="155"/>
      <c r="R116" s="155"/>
    </row>
    <row r="117" spans="1:18" s="2" customFormat="1" ht="18" customHeight="1" thickBot="1" x14ac:dyDescent="0.3">
      <c r="A117" s="49" t="s">
        <v>47</v>
      </c>
      <c r="B117" s="121"/>
      <c r="C117" s="151">
        <v>11</v>
      </c>
      <c r="D117" s="151"/>
      <c r="E117" s="151">
        <v>11</v>
      </c>
      <c r="F117" s="154">
        <v>9</v>
      </c>
      <c r="G117" s="155">
        <v>9</v>
      </c>
      <c r="H117" s="155"/>
      <c r="I117" s="155">
        <v>9</v>
      </c>
      <c r="J117" s="155"/>
      <c r="K117" s="151">
        <v>2</v>
      </c>
      <c r="L117" s="155"/>
      <c r="M117" s="151"/>
      <c r="N117" s="151">
        <v>38000</v>
      </c>
      <c r="O117" s="155">
        <v>31500</v>
      </c>
      <c r="P117" s="155">
        <v>31500</v>
      </c>
      <c r="Q117" s="155">
        <v>6500</v>
      </c>
      <c r="R117" s="155">
        <v>6500</v>
      </c>
    </row>
    <row r="118" spans="1:18" s="2" customFormat="1" ht="18" customHeight="1" thickBot="1" x14ac:dyDescent="0.3">
      <c r="A118" s="49" t="s">
        <v>86</v>
      </c>
      <c r="B118" s="121"/>
      <c r="C118" s="151">
        <v>1</v>
      </c>
      <c r="D118" s="151"/>
      <c r="E118" s="151">
        <v>1</v>
      </c>
      <c r="F118" s="154">
        <v>1</v>
      </c>
      <c r="G118" s="155">
        <v>1</v>
      </c>
      <c r="H118" s="155"/>
      <c r="I118" s="155">
        <v>1</v>
      </c>
      <c r="J118" s="155"/>
      <c r="K118" s="151"/>
      <c r="L118" s="155"/>
      <c r="M118" s="151"/>
      <c r="N118" s="151">
        <v>5000</v>
      </c>
      <c r="O118" s="155">
        <v>5000</v>
      </c>
      <c r="P118" s="155"/>
      <c r="Q118" s="155">
        <v>0</v>
      </c>
      <c r="R118" s="155">
        <v>0</v>
      </c>
    </row>
    <row r="119" spans="1:18" s="2" customFormat="1" ht="18" customHeight="1" x14ac:dyDescent="0.25">
      <c r="A119" s="49" t="s">
        <v>107</v>
      </c>
      <c r="B119" s="121"/>
      <c r="C119" s="122"/>
      <c r="D119" s="122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93"/>
      <c r="R119" s="94"/>
    </row>
    <row r="120" spans="1:18" s="2" customFormat="1" ht="18" customHeight="1" x14ac:dyDescent="0.25">
      <c r="A120" s="49" t="s">
        <v>79</v>
      </c>
      <c r="B120" s="121"/>
      <c r="C120" s="122"/>
      <c r="D120" s="122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8"/>
      <c r="Q120" s="93"/>
      <c r="R120" s="94"/>
    </row>
    <row r="121" spans="1:18" s="2" customFormat="1" ht="18" customHeight="1" x14ac:dyDescent="0.25">
      <c r="A121" s="49" t="s">
        <v>71</v>
      </c>
      <c r="B121" s="121"/>
      <c r="C121" s="122"/>
      <c r="D121" s="122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8"/>
      <c r="Q121" s="93"/>
      <c r="R121" s="94"/>
    </row>
    <row r="122" spans="1:18" s="2" customFormat="1" ht="18" customHeight="1" x14ac:dyDescent="0.25">
      <c r="A122" s="49" t="s">
        <v>30</v>
      </c>
      <c r="B122" s="121"/>
      <c r="C122" s="122"/>
      <c r="D122" s="122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93"/>
      <c r="R122" s="94"/>
    </row>
    <row r="123" spans="1:18" s="2" customFormat="1" ht="18" customHeight="1" x14ac:dyDescent="0.25">
      <c r="A123" s="49" t="s">
        <v>31</v>
      </c>
      <c r="B123" s="121"/>
      <c r="C123" s="122"/>
      <c r="D123" s="122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93"/>
      <c r="R123" s="94"/>
    </row>
    <row r="124" spans="1:18" s="2" customFormat="1" ht="18" customHeight="1" x14ac:dyDescent="0.25">
      <c r="A124" s="49" t="s">
        <v>32</v>
      </c>
      <c r="B124" s="121"/>
      <c r="C124" s="122"/>
      <c r="D124" s="122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8"/>
      <c r="Q124" s="93"/>
      <c r="R124" s="94"/>
    </row>
    <row r="125" spans="1:18" s="2" customFormat="1" ht="18" customHeight="1" x14ac:dyDescent="0.25">
      <c r="A125" s="49" t="s">
        <v>103</v>
      </c>
      <c r="B125" s="121"/>
      <c r="C125" s="122"/>
      <c r="D125" s="122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8"/>
      <c r="Q125" s="93"/>
      <c r="R125" s="94"/>
    </row>
    <row r="126" spans="1:18" s="2" customFormat="1" ht="18" customHeight="1" x14ac:dyDescent="0.25">
      <c r="A126" s="49" t="s">
        <v>85</v>
      </c>
      <c r="B126" s="121"/>
      <c r="C126" s="122"/>
      <c r="D126" s="122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8"/>
      <c r="Q126" s="93"/>
      <c r="R126" s="94"/>
    </row>
    <row r="127" spans="1:18" s="2" customFormat="1" ht="18" customHeight="1" x14ac:dyDescent="0.25">
      <c r="A127" s="49" t="s">
        <v>60</v>
      </c>
      <c r="B127" s="121"/>
      <c r="C127" s="122"/>
      <c r="D127" s="122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8"/>
      <c r="Q127" s="93"/>
      <c r="R127" s="94"/>
    </row>
    <row r="128" spans="1:18" s="2" customFormat="1" ht="18" customHeight="1" x14ac:dyDescent="0.25">
      <c r="A128" s="49" t="s">
        <v>61</v>
      </c>
      <c r="B128" s="121"/>
      <c r="C128" s="122"/>
      <c r="D128" s="122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8"/>
      <c r="Q128" s="93"/>
      <c r="R128" s="94"/>
    </row>
    <row r="129" spans="1:18" ht="18" customHeight="1" x14ac:dyDescent="0.25">
      <c r="A129" s="49" t="s">
        <v>62</v>
      </c>
      <c r="B129" s="121"/>
      <c r="C129" s="122"/>
      <c r="D129" s="122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99"/>
    </row>
    <row r="130" spans="1:18" ht="18" customHeight="1" x14ac:dyDescent="0.25">
      <c r="A130" s="49" t="s">
        <v>63</v>
      </c>
      <c r="B130" s="121"/>
      <c r="C130" s="122"/>
      <c r="D130" s="122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8"/>
      <c r="Q130" s="93"/>
      <c r="R130" s="94"/>
    </row>
    <row r="131" spans="1:18" ht="18" customHeight="1" x14ac:dyDescent="0.25">
      <c r="A131" s="49" t="s">
        <v>64</v>
      </c>
      <c r="B131" s="121"/>
      <c r="C131" s="122"/>
      <c r="D131" s="122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8" customHeight="1" x14ac:dyDescent="0.25">
      <c r="A132" s="49" t="s">
        <v>65</v>
      </c>
      <c r="B132" s="121"/>
      <c r="C132" s="122"/>
      <c r="D132" s="122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8"/>
      <c r="Q132" s="93"/>
      <c r="R132" s="94"/>
    </row>
    <row r="133" spans="1:18" ht="18" customHeight="1" thickBot="1" x14ac:dyDescent="0.3">
      <c r="A133" s="49" t="s">
        <v>66</v>
      </c>
      <c r="B133" s="121"/>
      <c r="C133" s="122"/>
      <c r="D133" s="122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8"/>
      <c r="Q133" s="93"/>
      <c r="R133" s="94"/>
    </row>
    <row r="134" spans="1:18" ht="18" customHeight="1" thickBot="1" x14ac:dyDescent="0.3">
      <c r="A134" s="49" t="s">
        <v>80</v>
      </c>
      <c r="B134" s="121"/>
      <c r="C134" s="156">
        <v>1</v>
      </c>
      <c r="D134" s="156">
        <v>1</v>
      </c>
      <c r="E134" s="156"/>
      <c r="F134" s="157">
        <v>1</v>
      </c>
      <c r="G134" s="157">
        <v>1</v>
      </c>
      <c r="H134" s="157"/>
      <c r="I134" s="157">
        <v>1</v>
      </c>
      <c r="J134" s="157"/>
      <c r="K134" s="156"/>
      <c r="L134" s="157"/>
      <c r="M134" s="156"/>
      <c r="N134" s="156">
        <v>3500</v>
      </c>
      <c r="O134" s="157"/>
      <c r="P134" s="157"/>
      <c r="Q134" s="157">
        <v>3500</v>
      </c>
      <c r="R134" s="157">
        <v>3500</v>
      </c>
    </row>
    <row r="135" spans="1:18" ht="18" customHeight="1" x14ac:dyDescent="0.25">
      <c r="A135" s="49" t="s">
        <v>81</v>
      </c>
      <c r="B135" s="121"/>
      <c r="C135" s="122"/>
      <c r="D135" s="122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8"/>
      <c r="Q135" s="93"/>
      <c r="R135" s="94"/>
    </row>
    <row r="136" spans="1:18" ht="18" customHeight="1" x14ac:dyDescent="0.25">
      <c r="A136" s="49" t="s">
        <v>82</v>
      </c>
      <c r="B136" s="121"/>
      <c r="C136" s="122"/>
      <c r="D136" s="122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8"/>
      <c r="Q136" s="93"/>
      <c r="R136" s="94"/>
    </row>
    <row r="137" spans="1:18" ht="18" customHeight="1" x14ac:dyDescent="0.25">
      <c r="A137" s="49" t="s">
        <v>83</v>
      </c>
      <c r="B137" s="121"/>
      <c r="C137" s="122"/>
      <c r="D137" s="122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8"/>
      <c r="Q137" s="93"/>
      <c r="R137" s="94"/>
    </row>
    <row r="138" spans="1:18" ht="18" customHeight="1" x14ac:dyDescent="0.25">
      <c r="A138" s="49" t="s">
        <v>104</v>
      </c>
      <c r="B138" s="121"/>
      <c r="C138" s="122"/>
      <c r="D138" s="122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8"/>
      <c r="Q138" s="93"/>
      <c r="R138" s="94"/>
    </row>
    <row r="139" spans="1:18" ht="18" customHeight="1" x14ac:dyDescent="0.25">
      <c r="A139" s="49" t="s">
        <v>109</v>
      </c>
      <c r="B139" s="121"/>
      <c r="C139" s="122"/>
      <c r="D139" s="122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8"/>
      <c r="Q139" s="93"/>
      <c r="R139" s="94"/>
    </row>
    <row r="140" spans="1:18" ht="18" customHeight="1" x14ac:dyDescent="0.25">
      <c r="A140" s="49" t="s">
        <v>110</v>
      </c>
      <c r="B140" s="121"/>
      <c r="C140" s="122"/>
      <c r="D140" s="122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8"/>
      <c r="Q140" s="93"/>
      <c r="R140" s="94"/>
    </row>
    <row r="141" spans="1:18" ht="18" customHeight="1" x14ac:dyDescent="0.25">
      <c r="A141" s="49" t="s">
        <v>33</v>
      </c>
      <c r="B141" s="121"/>
      <c r="C141" s="122"/>
      <c r="D141" s="122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8"/>
      <c r="Q141" s="93"/>
      <c r="R141" s="94"/>
    </row>
    <row r="142" spans="1:18" ht="18" customHeight="1" x14ac:dyDescent="0.25">
      <c r="A142" s="49" t="s">
        <v>36</v>
      </c>
      <c r="B142" s="121"/>
      <c r="C142" s="122"/>
      <c r="D142" s="122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8"/>
      <c r="Q142" s="93"/>
      <c r="R142" s="94"/>
    </row>
    <row r="143" spans="1:18" ht="18" customHeight="1" x14ac:dyDescent="0.25">
      <c r="A143" s="49" t="s">
        <v>67</v>
      </c>
      <c r="B143" s="121"/>
      <c r="C143" s="122"/>
      <c r="D143" s="122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8"/>
      <c r="Q143" s="93"/>
      <c r="R143" s="94"/>
    </row>
    <row r="144" spans="1:18" ht="18" customHeight="1" x14ac:dyDescent="0.25">
      <c r="A144" s="49" t="s">
        <v>102</v>
      </c>
      <c r="B144" s="121"/>
      <c r="C144" s="122"/>
      <c r="D144" s="122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8"/>
      <c r="Q144" s="93"/>
      <c r="R144" s="94"/>
    </row>
    <row r="145" spans="1:18" ht="18" customHeight="1" x14ac:dyDescent="0.25">
      <c r="A145" s="49" t="s">
        <v>34</v>
      </c>
      <c r="B145" s="121"/>
      <c r="C145" s="122"/>
      <c r="D145" s="122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8"/>
      <c r="Q145" s="93"/>
      <c r="R145" s="94"/>
    </row>
    <row r="146" spans="1:18" ht="18" customHeight="1" thickBot="1" x14ac:dyDescent="0.3">
      <c r="A146" s="50" t="s">
        <v>7</v>
      </c>
      <c r="B146" s="123">
        <v>6</v>
      </c>
      <c r="C146" s="124">
        <f>SUM(C113:C145)</f>
        <v>14</v>
      </c>
      <c r="D146" s="124">
        <f t="shared" ref="D146:R146" si="25">SUM(D113:D145)</f>
        <v>2</v>
      </c>
      <c r="E146" s="89">
        <f t="shared" si="25"/>
        <v>12</v>
      </c>
      <c r="F146" s="89">
        <f t="shared" si="25"/>
        <v>12</v>
      </c>
      <c r="G146" s="89">
        <f t="shared" si="25"/>
        <v>12</v>
      </c>
      <c r="H146" s="89">
        <f t="shared" si="25"/>
        <v>0</v>
      </c>
      <c r="I146" s="89">
        <f t="shared" si="25"/>
        <v>12</v>
      </c>
      <c r="J146" s="89">
        <f t="shared" si="25"/>
        <v>0</v>
      </c>
      <c r="K146" s="89">
        <f t="shared" si="25"/>
        <v>2</v>
      </c>
      <c r="L146" s="89">
        <f t="shared" si="25"/>
        <v>0</v>
      </c>
      <c r="M146" s="89">
        <f t="shared" si="25"/>
        <v>0</v>
      </c>
      <c r="N146" s="89">
        <f t="shared" si="25"/>
        <v>48500</v>
      </c>
      <c r="O146" s="89">
        <f t="shared" si="25"/>
        <v>36500</v>
      </c>
      <c r="P146" s="90">
        <f t="shared" si="25"/>
        <v>31500</v>
      </c>
      <c r="Q146" s="95">
        <f t="shared" si="25"/>
        <v>12000</v>
      </c>
      <c r="R146" s="96">
        <f t="shared" si="25"/>
        <v>12000</v>
      </c>
    </row>
    <row r="147" spans="1:18" ht="18" customHeight="1" x14ac:dyDescent="0.3">
      <c r="A147" s="128"/>
      <c r="B147" s="125"/>
      <c r="C147" s="125"/>
      <c r="D147" s="125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20"/>
      <c r="R147" s="20"/>
    </row>
    <row r="148" spans="1:18" s="2" customFormat="1" ht="18" customHeight="1" thickBot="1" x14ac:dyDescent="0.35">
      <c r="A148" s="145" t="s">
        <v>13</v>
      </c>
      <c r="B148" s="125"/>
      <c r="C148" s="125"/>
      <c r="D148" s="125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1"/>
      <c r="R148" s="21"/>
    </row>
    <row r="149" spans="1:18" s="2" customFormat="1" ht="18" customHeight="1" x14ac:dyDescent="0.3">
      <c r="A149" s="52" t="s">
        <v>27</v>
      </c>
      <c r="B149" s="129"/>
      <c r="C149" s="222">
        <f>D149+E149</f>
        <v>2</v>
      </c>
      <c r="D149" s="223">
        <v>1</v>
      </c>
      <c r="E149" s="223">
        <v>1</v>
      </c>
      <c r="F149" s="223">
        <v>2</v>
      </c>
      <c r="G149" s="222">
        <f>H149+I149+J149+K149</f>
        <v>1</v>
      </c>
      <c r="H149" s="223"/>
      <c r="I149" s="223">
        <v>1</v>
      </c>
      <c r="J149" s="223"/>
      <c r="K149" s="223"/>
      <c r="L149" s="223"/>
      <c r="M149" s="223"/>
      <c r="N149" s="222">
        <f>O149+Q149</f>
        <v>2000</v>
      </c>
      <c r="O149" s="222">
        <f>P149</f>
        <v>0</v>
      </c>
      <c r="P149" s="223"/>
      <c r="Q149" s="222">
        <f t="shared" ref="Q149:Q177" si="26">R149</f>
        <v>2000</v>
      </c>
      <c r="R149" s="223">
        <v>2000</v>
      </c>
    </row>
    <row r="150" spans="1:18" s="2" customFormat="1" ht="18" customHeight="1" x14ac:dyDescent="0.3">
      <c r="A150" s="53" t="s">
        <v>58</v>
      </c>
      <c r="B150" s="130"/>
      <c r="C150" s="222">
        <f t="shared" ref="C150:C177" si="27">D150+E150</f>
        <v>0</v>
      </c>
      <c r="D150" s="223"/>
      <c r="E150" s="223"/>
      <c r="F150" s="223"/>
      <c r="G150" s="222">
        <f>H150+I150+J150+K150</f>
        <v>0</v>
      </c>
      <c r="H150" s="223"/>
      <c r="I150" s="223"/>
      <c r="J150" s="223"/>
      <c r="K150" s="223"/>
      <c r="L150" s="223"/>
      <c r="M150" s="223"/>
      <c r="N150" s="222">
        <f>O150+Q150</f>
        <v>0</v>
      </c>
      <c r="O150" s="222">
        <f>P150</f>
        <v>0</v>
      </c>
      <c r="P150" s="223"/>
      <c r="Q150" s="222">
        <f t="shared" si="26"/>
        <v>0</v>
      </c>
      <c r="R150" s="223"/>
    </row>
    <row r="151" spans="1:18" s="2" customFormat="1" ht="18" customHeight="1" x14ac:dyDescent="0.3">
      <c r="A151" s="16" t="s">
        <v>28</v>
      </c>
      <c r="B151" s="131"/>
      <c r="C151" s="222">
        <f t="shared" si="27"/>
        <v>0</v>
      </c>
      <c r="D151" s="223"/>
      <c r="E151" s="223"/>
      <c r="F151" s="223"/>
      <c r="G151" s="222">
        <f t="shared" ref="G151:G177" si="28">H151+I151+J151+K151</f>
        <v>0</v>
      </c>
      <c r="H151" s="223"/>
      <c r="I151" s="223"/>
      <c r="J151" s="223"/>
      <c r="K151" s="223"/>
      <c r="L151" s="223"/>
      <c r="M151" s="223"/>
      <c r="N151" s="222">
        <f t="shared" ref="N151:N177" si="29">O151+Q151</f>
        <v>0</v>
      </c>
      <c r="O151" s="222">
        <f t="shared" ref="O151:O177" si="30">P151</f>
        <v>0</v>
      </c>
      <c r="P151" s="223"/>
      <c r="Q151" s="222">
        <f t="shared" si="26"/>
        <v>0</v>
      </c>
      <c r="R151" s="223"/>
    </row>
    <row r="152" spans="1:18" s="2" customFormat="1" ht="18" customHeight="1" x14ac:dyDescent="0.3">
      <c r="A152" s="16" t="s">
        <v>29</v>
      </c>
      <c r="B152" s="131"/>
      <c r="C152" s="222">
        <f t="shared" si="27"/>
        <v>6</v>
      </c>
      <c r="D152" s="223"/>
      <c r="E152" s="223">
        <v>6</v>
      </c>
      <c r="F152" s="223">
        <v>6</v>
      </c>
      <c r="G152" s="222">
        <f t="shared" si="28"/>
        <v>4</v>
      </c>
      <c r="H152" s="223"/>
      <c r="I152" s="223">
        <v>2</v>
      </c>
      <c r="J152" s="223"/>
      <c r="K152" s="223">
        <v>2</v>
      </c>
      <c r="L152" s="223"/>
      <c r="M152" s="223"/>
      <c r="N152" s="222">
        <f t="shared" si="29"/>
        <v>1000</v>
      </c>
      <c r="O152" s="222">
        <f t="shared" si="30"/>
        <v>1000</v>
      </c>
      <c r="P152" s="223">
        <v>1000</v>
      </c>
      <c r="Q152" s="222">
        <f t="shared" si="26"/>
        <v>0</v>
      </c>
      <c r="R152" s="223"/>
    </row>
    <row r="153" spans="1:18" s="2" customFormat="1" ht="18" customHeight="1" x14ac:dyDescent="0.3">
      <c r="A153" s="16" t="s">
        <v>47</v>
      </c>
      <c r="B153" s="131"/>
      <c r="C153" s="222">
        <f t="shared" si="27"/>
        <v>0</v>
      </c>
      <c r="D153" s="223"/>
      <c r="E153" s="223"/>
      <c r="F153" s="223"/>
      <c r="G153" s="222">
        <f t="shared" si="28"/>
        <v>0</v>
      </c>
      <c r="H153" s="223"/>
      <c r="I153" s="223"/>
      <c r="J153" s="223"/>
      <c r="K153" s="223"/>
      <c r="L153" s="223"/>
      <c r="M153" s="223"/>
      <c r="N153" s="222">
        <f t="shared" si="29"/>
        <v>0</v>
      </c>
      <c r="O153" s="222">
        <f t="shared" si="30"/>
        <v>0</v>
      </c>
      <c r="P153" s="223"/>
      <c r="Q153" s="222">
        <f t="shared" si="26"/>
        <v>0</v>
      </c>
      <c r="R153" s="223"/>
    </row>
    <row r="154" spans="1:18" s="2" customFormat="1" ht="18" customHeight="1" x14ac:dyDescent="0.3">
      <c r="A154" s="16" t="s">
        <v>86</v>
      </c>
      <c r="B154" s="131"/>
      <c r="C154" s="222">
        <f t="shared" si="27"/>
        <v>2</v>
      </c>
      <c r="D154" s="223"/>
      <c r="E154" s="223">
        <v>2</v>
      </c>
      <c r="F154" s="223">
        <v>2</v>
      </c>
      <c r="G154" s="222">
        <f t="shared" si="28"/>
        <v>1</v>
      </c>
      <c r="H154" s="223"/>
      <c r="I154" s="223"/>
      <c r="J154" s="223"/>
      <c r="K154" s="223">
        <v>1</v>
      </c>
      <c r="L154" s="223"/>
      <c r="M154" s="223"/>
      <c r="N154" s="222">
        <f t="shared" si="29"/>
        <v>0</v>
      </c>
      <c r="O154" s="222">
        <f t="shared" si="30"/>
        <v>0</v>
      </c>
      <c r="P154" s="223"/>
      <c r="Q154" s="222">
        <f t="shared" si="26"/>
        <v>0</v>
      </c>
      <c r="R154" s="223"/>
    </row>
    <row r="155" spans="1:18" s="2" customFormat="1" ht="18" customHeight="1" x14ac:dyDescent="0.3">
      <c r="A155" s="16" t="s">
        <v>107</v>
      </c>
      <c r="B155" s="131"/>
      <c r="C155" s="222">
        <f t="shared" si="27"/>
        <v>0</v>
      </c>
      <c r="D155" s="223"/>
      <c r="E155" s="223"/>
      <c r="F155" s="223"/>
      <c r="G155" s="222">
        <f t="shared" si="28"/>
        <v>0</v>
      </c>
      <c r="H155" s="223"/>
      <c r="I155" s="223"/>
      <c r="J155" s="223"/>
      <c r="K155" s="223"/>
      <c r="L155" s="223"/>
      <c r="M155" s="223"/>
      <c r="N155" s="222">
        <f t="shared" si="29"/>
        <v>0</v>
      </c>
      <c r="O155" s="222">
        <f t="shared" si="30"/>
        <v>0</v>
      </c>
      <c r="P155" s="223"/>
      <c r="Q155" s="222">
        <f t="shared" si="26"/>
        <v>0</v>
      </c>
      <c r="R155" s="223"/>
    </row>
    <row r="156" spans="1:18" s="2" customFormat="1" ht="18" customHeight="1" x14ac:dyDescent="0.3">
      <c r="A156" s="16" t="s">
        <v>79</v>
      </c>
      <c r="B156" s="131"/>
      <c r="C156" s="222">
        <f t="shared" si="27"/>
        <v>0</v>
      </c>
      <c r="D156" s="223"/>
      <c r="E156" s="223"/>
      <c r="F156" s="223"/>
      <c r="G156" s="222">
        <f t="shared" si="28"/>
        <v>0</v>
      </c>
      <c r="H156" s="223"/>
      <c r="I156" s="223"/>
      <c r="J156" s="223"/>
      <c r="K156" s="223"/>
      <c r="L156" s="223"/>
      <c r="M156" s="223"/>
      <c r="N156" s="222">
        <f t="shared" si="29"/>
        <v>0</v>
      </c>
      <c r="O156" s="222">
        <f t="shared" si="30"/>
        <v>0</v>
      </c>
      <c r="P156" s="223"/>
      <c r="Q156" s="222">
        <f t="shared" si="26"/>
        <v>0</v>
      </c>
      <c r="R156" s="223"/>
    </row>
    <row r="157" spans="1:18" s="2" customFormat="1" ht="18" customHeight="1" x14ac:dyDescent="0.3">
      <c r="A157" s="16" t="s">
        <v>71</v>
      </c>
      <c r="B157" s="131"/>
      <c r="C157" s="222">
        <f t="shared" si="27"/>
        <v>0</v>
      </c>
      <c r="D157" s="223"/>
      <c r="E157" s="223"/>
      <c r="F157" s="223"/>
      <c r="G157" s="222">
        <f t="shared" si="28"/>
        <v>0</v>
      </c>
      <c r="H157" s="223"/>
      <c r="I157" s="223"/>
      <c r="J157" s="223"/>
      <c r="K157" s="223"/>
      <c r="L157" s="223"/>
      <c r="M157" s="223"/>
      <c r="N157" s="222">
        <f t="shared" si="29"/>
        <v>0</v>
      </c>
      <c r="O157" s="222">
        <f t="shared" si="30"/>
        <v>0</v>
      </c>
      <c r="P157" s="223"/>
      <c r="Q157" s="222">
        <f t="shared" si="26"/>
        <v>0</v>
      </c>
      <c r="R157" s="223"/>
    </row>
    <row r="158" spans="1:18" s="2" customFormat="1" ht="18" customHeight="1" x14ac:dyDescent="0.3">
      <c r="A158" s="16" t="s">
        <v>30</v>
      </c>
      <c r="B158" s="131"/>
      <c r="C158" s="222">
        <f t="shared" si="27"/>
        <v>0</v>
      </c>
      <c r="D158" s="223"/>
      <c r="E158" s="223"/>
      <c r="F158" s="223"/>
      <c r="G158" s="222">
        <f t="shared" si="28"/>
        <v>0</v>
      </c>
      <c r="H158" s="223"/>
      <c r="I158" s="223"/>
      <c r="J158" s="223"/>
      <c r="K158" s="223"/>
      <c r="L158" s="223"/>
      <c r="M158" s="223"/>
      <c r="N158" s="222">
        <f t="shared" si="29"/>
        <v>0</v>
      </c>
      <c r="O158" s="222">
        <f t="shared" si="30"/>
        <v>0</v>
      </c>
      <c r="P158" s="223"/>
      <c r="Q158" s="222">
        <f t="shared" si="26"/>
        <v>0</v>
      </c>
      <c r="R158" s="223"/>
    </row>
    <row r="159" spans="1:18" s="2" customFormat="1" ht="18" customHeight="1" x14ac:dyDescent="0.3">
      <c r="A159" s="16" t="s">
        <v>31</v>
      </c>
      <c r="B159" s="131"/>
      <c r="C159" s="222">
        <f t="shared" si="27"/>
        <v>7</v>
      </c>
      <c r="D159" s="223"/>
      <c r="E159" s="223">
        <v>7</v>
      </c>
      <c r="F159" s="223">
        <v>7</v>
      </c>
      <c r="G159" s="222">
        <f t="shared" si="28"/>
        <v>5</v>
      </c>
      <c r="H159" s="223"/>
      <c r="I159" s="223">
        <v>5</v>
      </c>
      <c r="J159" s="223"/>
      <c r="K159" s="223"/>
      <c r="L159" s="223"/>
      <c r="M159" s="223"/>
      <c r="N159" s="222">
        <f t="shared" si="29"/>
        <v>2500</v>
      </c>
      <c r="O159" s="222">
        <f t="shared" si="30"/>
        <v>2500</v>
      </c>
      <c r="P159" s="223">
        <v>2500</v>
      </c>
      <c r="Q159" s="222">
        <f t="shared" si="26"/>
        <v>0</v>
      </c>
      <c r="R159" s="223"/>
    </row>
    <row r="160" spans="1:18" s="2" customFormat="1" ht="18" customHeight="1" x14ac:dyDescent="0.3">
      <c r="A160" s="16" t="s">
        <v>32</v>
      </c>
      <c r="B160" s="131"/>
      <c r="C160" s="222">
        <f t="shared" si="27"/>
        <v>1</v>
      </c>
      <c r="D160" s="223"/>
      <c r="E160" s="223">
        <v>1</v>
      </c>
      <c r="F160" s="223">
        <v>1</v>
      </c>
      <c r="G160" s="222">
        <f t="shared" si="28"/>
        <v>1</v>
      </c>
      <c r="H160" s="223"/>
      <c r="I160" s="223">
        <v>1</v>
      </c>
      <c r="J160" s="223"/>
      <c r="K160" s="223"/>
      <c r="L160" s="223"/>
      <c r="M160" s="223"/>
      <c r="N160" s="222">
        <f t="shared" si="29"/>
        <v>1000</v>
      </c>
      <c r="O160" s="222">
        <f t="shared" si="30"/>
        <v>1000</v>
      </c>
      <c r="P160" s="223">
        <v>1000</v>
      </c>
      <c r="Q160" s="222">
        <f t="shared" si="26"/>
        <v>0</v>
      </c>
      <c r="R160" s="223"/>
    </row>
    <row r="161" spans="1:18" s="2" customFormat="1" ht="18" customHeight="1" x14ac:dyDescent="0.3">
      <c r="A161" s="16" t="s">
        <v>103</v>
      </c>
      <c r="B161" s="131"/>
      <c r="C161" s="222">
        <f t="shared" si="27"/>
        <v>0</v>
      </c>
      <c r="D161" s="223"/>
      <c r="E161" s="223"/>
      <c r="F161" s="223"/>
      <c r="G161" s="222">
        <f t="shared" si="28"/>
        <v>0</v>
      </c>
      <c r="H161" s="223"/>
      <c r="I161" s="223"/>
      <c r="J161" s="223"/>
      <c r="K161" s="223"/>
      <c r="L161" s="223"/>
      <c r="M161" s="223"/>
      <c r="N161" s="222">
        <f t="shared" si="29"/>
        <v>0</v>
      </c>
      <c r="O161" s="222">
        <f t="shared" si="30"/>
        <v>0</v>
      </c>
      <c r="P161" s="223"/>
      <c r="Q161" s="222">
        <f t="shared" si="26"/>
        <v>0</v>
      </c>
      <c r="R161" s="223"/>
    </row>
    <row r="162" spans="1:18" s="2" customFormat="1" ht="18" customHeight="1" x14ac:dyDescent="0.3">
      <c r="A162" s="16" t="s">
        <v>85</v>
      </c>
      <c r="B162" s="131"/>
      <c r="C162" s="222">
        <f t="shared" si="27"/>
        <v>0</v>
      </c>
      <c r="D162" s="223"/>
      <c r="E162" s="223"/>
      <c r="F162" s="223"/>
      <c r="G162" s="222">
        <f t="shared" si="28"/>
        <v>0</v>
      </c>
      <c r="H162" s="223"/>
      <c r="I162" s="223"/>
      <c r="J162" s="223"/>
      <c r="K162" s="223"/>
      <c r="L162" s="223"/>
      <c r="M162" s="223"/>
      <c r="N162" s="222">
        <f t="shared" si="29"/>
        <v>0</v>
      </c>
      <c r="O162" s="222">
        <f t="shared" si="30"/>
        <v>0</v>
      </c>
      <c r="P162" s="223"/>
      <c r="Q162" s="222">
        <f t="shared" si="26"/>
        <v>0</v>
      </c>
      <c r="R162" s="223"/>
    </row>
    <row r="163" spans="1:18" s="2" customFormat="1" ht="18" customHeight="1" x14ac:dyDescent="0.3">
      <c r="A163" s="16" t="s">
        <v>60</v>
      </c>
      <c r="B163" s="131"/>
      <c r="C163" s="222">
        <f t="shared" si="27"/>
        <v>0</v>
      </c>
      <c r="D163" s="223"/>
      <c r="E163" s="223"/>
      <c r="F163" s="223"/>
      <c r="G163" s="222">
        <f t="shared" si="28"/>
        <v>0</v>
      </c>
      <c r="H163" s="223"/>
      <c r="I163" s="223"/>
      <c r="J163" s="223"/>
      <c r="K163" s="223"/>
      <c r="L163" s="223"/>
      <c r="M163" s="223"/>
      <c r="N163" s="222">
        <f t="shared" si="29"/>
        <v>0</v>
      </c>
      <c r="O163" s="222">
        <f t="shared" si="30"/>
        <v>0</v>
      </c>
      <c r="P163" s="223"/>
      <c r="Q163" s="222">
        <f t="shared" si="26"/>
        <v>0</v>
      </c>
      <c r="R163" s="223"/>
    </row>
    <row r="164" spans="1:18" s="2" customFormat="1" ht="18" customHeight="1" x14ac:dyDescent="0.3">
      <c r="A164" s="16" t="s">
        <v>61</v>
      </c>
      <c r="B164" s="131"/>
      <c r="C164" s="222">
        <f t="shared" si="27"/>
        <v>1</v>
      </c>
      <c r="D164" s="223"/>
      <c r="E164" s="223">
        <v>1</v>
      </c>
      <c r="F164" s="223">
        <v>1</v>
      </c>
      <c r="G164" s="222">
        <f t="shared" si="28"/>
        <v>0</v>
      </c>
      <c r="H164" s="223"/>
      <c r="I164" s="223"/>
      <c r="J164" s="223"/>
      <c r="K164" s="223"/>
      <c r="L164" s="223"/>
      <c r="M164" s="223"/>
      <c r="N164" s="222">
        <f t="shared" si="29"/>
        <v>0</v>
      </c>
      <c r="O164" s="222">
        <f t="shared" si="30"/>
        <v>0</v>
      </c>
      <c r="P164" s="223"/>
      <c r="Q164" s="222">
        <f t="shared" si="26"/>
        <v>0</v>
      </c>
      <c r="R164" s="223"/>
    </row>
    <row r="165" spans="1:18" ht="18" customHeight="1" x14ac:dyDescent="0.3">
      <c r="A165" s="16" t="s">
        <v>62</v>
      </c>
      <c r="B165" s="131"/>
      <c r="C165" s="222">
        <f t="shared" si="27"/>
        <v>19</v>
      </c>
      <c r="D165" s="223">
        <v>1</v>
      </c>
      <c r="E165" s="223">
        <v>18</v>
      </c>
      <c r="F165" s="223">
        <v>19</v>
      </c>
      <c r="G165" s="222">
        <f t="shared" si="28"/>
        <v>19</v>
      </c>
      <c r="H165" s="223"/>
      <c r="I165" s="223">
        <v>17</v>
      </c>
      <c r="J165" s="223"/>
      <c r="K165" s="223">
        <v>2</v>
      </c>
      <c r="L165" s="223"/>
      <c r="M165" s="223"/>
      <c r="N165" s="222">
        <f t="shared" si="29"/>
        <v>8500</v>
      </c>
      <c r="O165" s="222">
        <f t="shared" si="30"/>
        <v>8000</v>
      </c>
      <c r="P165" s="223">
        <v>8000</v>
      </c>
      <c r="Q165" s="222">
        <f t="shared" si="26"/>
        <v>500</v>
      </c>
      <c r="R165" s="223">
        <v>500</v>
      </c>
    </row>
    <row r="166" spans="1:18" ht="18" customHeight="1" x14ac:dyDescent="0.3">
      <c r="A166" s="16" t="s">
        <v>63</v>
      </c>
      <c r="B166" s="131"/>
      <c r="C166" s="222">
        <f t="shared" si="27"/>
        <v>3</v>
      </c>
      <c r="D166" s="223"/>
      <c r="E166" s="223">
        <v>3</v>
      </c>
      <c r="F166" s="223">
        <v>3</v>
      </c>
      <c r="G166" s="222">
        <f t="shared" si="28"/>
        <v>2</v>
      </c>
      <c r="H166" s="223"/>
      <c r="I166" s="223"/>
      <c r="J166" s="223"/>
      <c r="K166" s="223">
        <v>2</v>
      </c>
      <c r="L166" s="223"/>
      <c r="M166" s="223"/>
      <c r="N166" s="222">
        <f t="shared" si="29"/>
        <v>0</v>
      </c>
      <c r="O166" s="222">
        <f t="shared" si="30"/>
        <v>0</v>
      </c>
      <c r="P166" s="223"/>
      <c r="Q166" s="222">
        <f t="shared" si="26"/>
        <v>0</v>
      </c>
      <c r="R166" s="223"/>
    </row>
    <row r="167" spans="1:18" ht="18" customHeight="1" x14ac:dyDescent="0.3">
      <c r="A167" s="16" t="s">
        <v>64</v>
      </c>
      <c r="B167" s="131"/>
      <c r="C167" s="222">
        <f t="shared" si="27"/>
        <v>0</v>
      </c>
      <c r="D167" s="223"/>
      <c r="E167" s="223"/>
      <c r="F167" s="223"/>
      <c r="G167" s="222">
        <f t="shared" si="28"/>
        <v>0</v>
      </c>
      <c r="H167" s="223"/>
      <c r="I167" s="223"/>
      <c r="J167" s="223"/>
      <c r="K167" s="223"/>
      <c r="L167" s="223"/>
      <c r="M167" s="223"/>
      <c r="N167" s="222">
        <f t="shared" si="29"/>
        <v>0</v>
      </c>
      <c r="O167" s="222">
        <f t="shared" si="30"/>
        <v>0</v>
      </c>
      <c r="P167" s="223"/>
      <c r="Q167" s="222">
        <f t="shared" si="26"/>
        <v>0</v>
      </c>
      <c r="R167" s="223"/>
    </row>
    <row r="168" spans="1:18" ht="18" customHeight="1" x14ac:dyDescent="0.3">
      <c r="A168" s="16" t="s">
        <v>65</v>
      </c>
      <c r="B168" s="131"/>
      <c r="C168" s="222">
        <f t="shared" si="27"/>
        <v>0</v>
      </c>
      <c r="D168" s="223"/>
      <c r="E168" s="223"/>
      <c r="F168" s="223"/>
      <c r="G168" s="222">
        <f t="shared" si="28"/>
        <v>0</v>
      </c>
      <c r="H168" s="223"/>
      <c r="I168" s="223"/>
      <c r="J168" s="223"/>
      <c r="K168" s="223"/>
      <c r="L168" s="223"/>
      <c r="M168" s="223"/>
      <c r="N168" s="222">
        <f t="shared" si="29"/>
        <v>0</v>
      </c>
      <c r="O168" s="222">
        <f t="shared" si="30"/>
        <v>0</v>
      </c>
      <c r="P168" s="223"/>
      <c r="Q168" s="222">
        <f t="shared" si="26"/>
        <v>0</v>
      </c>
      <c r="R168" s="223"/>
    </row>
    <row r="169" spans="1:18" ht="18" customHeight="1" x14ac:dyDescent="0.3">
      <c r="A169" s="16" t="s">
        <v>66</v>
      </c>
      <c r="B169" s="131"/>
      <c r="C169" s="222">
        <f t="shared" si="27"/>
        <v>0</v>
      </c>
      <c r="D169" s="223"/>
      <c r="E169" s="223"/>
      <c r="F169" s="223"/>
      <c r="G169" s="222">
        <f t="shared" si="28"/>
        <v>0</v>
      </c>
      <c r="H169" s="223"/>
      <c r="I169" s="223"/>
      <c r="J169" s="223"/>
      <c r="K169" s="223"/>
      <c r="L169" s="223"/>
      <c r="M169" s="223"/>
      <c r="N169" s="222">
        <f t="shared" si="29"/>
        <v>0</v>
      </c>
      <c r="O169" s="222">
        <f t="shared" si="30"/>
        <v>0</v>
      </c>
      <c r="P169" s="223"/>
      <c r="Q169" s="222">
        <f t="shared" si="26"/>
        <v>0</v>
      </c>
      <c r="R169" s="223"/>
    </row>
    <row r="170" spans="1:18" ht="18" customHeight="1" x14ac:dyDescent="0.3">
      <c r="A170" s="16" t="s">
        <v>80</v>
      </c>
      <c r="B170" s="131"/>
      <c r="C170" s="222">
        <f t="shared" si="27"/>
        <v>46</v>
      </c>
      <c r="D170" s="223">
        <v>10</v>
      </c>
      <c r="E170" s="223">
        <v>36</v>
      </c>
      <c r="F170" s="223">
        <v>46</v>
      </c>
      <c r="G170" s="222">
        <f t="shared" si="28"/>
        <v>46</v>
      </c>
      <c r="H170" s="223"/>
      <c r="I170" s="223">
        <v>19</v>
      </c>
      <c r="J170" s="223"/>
      <c r="K170" s="223">
        <v>27</v>
      </c>
      <c r="L170" s="223"/>
      <c r="M170" s="223"/>
      <c r="N170" s="222">
        <f t="shared" si="29"/>
        <v>59000</v>
      </c>
      <c r="O170" s="222">
        <f t="shared" si="30"/>
        <v>53000</v>
      </c>
      <c r="P170" s="223">
        <v>53000</v>
      </c>
      <c r="Q170" s="222">
        <f t="shared" si="26"/>
        <v>6000</v>
      </c>
      <c r="R170" s="223">
        <v>6000</v>
      </c>
    </row>
    <row r="171" spans="1:18" ht="18" customHeight="1" x14ac:dyDescent="0.3">
      <c r="A171" s="16" t="s">
        <v>81</v>
      </c>
      <c r="B171" s="131"/>
      <c r="C171" s="222">
        <f t="shared" si="27"/>
        <v>0</v>
      </c>
      <c r="D171" s="223"/>
      <c r="E171" s="223"/>
      <c r="F171" s="223"/>
      <c r="G171" s="222">
        <f t="shared" si="28"/>
        <v>0</v>
      </c>
      <c r="H171" s="223"/>
      <c r="I171" s="223"/>
      <c r="J171" s="223"/>
      <c r="K171" s="223"/>
      <c r="L171" s="223"/>
      <c r="M171" s="223"/>
      <c r="N171" s="222">
        <f t="shared" si="29"/>
        <v>0</v>
      </c>
      <c r="O171" s="222">
        <f t="shared" si="30"/>
        <v>0</v>
      </c>
      <c r="P171" s="223"/>
      <c r="Q171" s="222">
        <f t="shared" si="26"/>
        <v>0</v>
      </c>
      <c r="R171" s="223"/>
    </row>
    <row r="172" spans="1:18" ht="18" customHeight="1" x14ac:dyDescent="0.3">
      <c r="A172" s="16" t="s">
        <v>82</v>
      </c>
      <c r="B172" s="131"/>
      <c r="C172" s="222">
        <f t="shared" si="27"/>
        <v>0</v>
      </c>
      <c r="D172" s="223"/>
      <c r="E172" s="223"/>
      <c r="F172" s="223"/>
      <c r="G172" s="222">
        <f t="shared" si="28"/>
        <v>0</v>
      </c>
      <c r="H172" s="223"/>
      <c r="I172" s="223"/>
      <c r="J172" s="223"/>
      <c r="K172" s="223"/>
      <c r="L172" s="223"/>
      <c r="M172" s="223"/>
      <c r="N172" s="222">
        <f t="shared" si="29"/>
        <v>0</v>
      </c>
      <c r="O172" s="222">
        <f t="shared" si="30"/>
        <v>0</v>
      </c>
      <c r="P172" s="223"/>
      <c r="Q172" s="222">
        <f t="shared" si="26"/>
        <v>0</v>
      </c>
      <c r="R172" s="223"/>
    </row>
    <row r="173" spans="1:18" ht="18" customHeight="1" x14ac:dyDescent="0.3">
      <c r="A173" s="16" t="s">
        <v>83</v>
      </c>
      <c r="B173" s="131"/>
      <c r="C173" s="222">
        <f t="shared" si="27"/>
        <v>0</v>
      </c>
      <c r="D173" s="223"/>
      <c r="E173" s="223"/>
      <c r="F173" s="223"/>
      <c r="G173" s="222">
        <f t="shared" si="28"/>
        <v>0</v>
      </c>
      <c r="H173" s="223"/>
      <c r="I173" s="223"/>
      <c r="J173" s="223"/>
      <c r="K173" s="223"/>
      <c r="L173" s="223"/>
      <c r="M173" s="223"/>
      <c r="N173" s="222">
        <f t="shared" si="29"/>
        <v>0</v>
      </c>
      <c r="O173" s="222">
        <f t="shared" si="30"/>
        <v>0</v>
      </c>
      <c r="P173" s="223"/>
      <c r="Q173" s="222">
        <f t="shared" si="26"/>
        <v>0</v>
      </c>
      <c r="R173" s="223"/>
    </row>
    <row r="174" spans="1:18" ht="18" customHeight="1" x14ac:dyDescent="0.3">
      <c r="A174" s="16" t="s">
        <v>104</v>
      </c>
      <c r="B174" s="131"/>
      <c r="C174" s="222">
        <f t="shared" si="27"/>
        <v>3</v>
      </c>
      <c r="D174" s="223">
        <v>0</v>
      </c>
      <c r="E174" s="223">
        <v>3</v>
      </c>
      <c r="F174" s="223">
        <v>3</v>
      </c>
      <c r="G174" s="222">
        <f t="shared" si="28"/>
        <v>1</v>
      </c>
      <c r="H174" s="223"/>
      <c r="I174" s="223">
        <v>1</v>
      </c>
      <c r="J174" s="223"/>
      <c r="K174" s="223"/>
      <c r="L174" s="223"/>
      <c r="M174" s="223"/>
      <c r="N174" s="222">
        <f t="shared" si="29"/>
        <v>1000</v>
      </c>
      <c r="O174" s="222">
        <f t="shared" si="30"/>
        <v>1000</v>
      </c>
      <c r="P174" s="223">
        <v>1000</v>
      </c>
      <c r="Q174" s="222">
        <f t="shared" si="26"/>
        <v>0</v>
      </c>
      <c r="R174" s="223"/>
    </row>
    <row r="175" spans="1:18" ht="18" customHeight="1" x14ac:dyDescent="0.3">
      <c r="A175" s="16" t="s">
        <v>109</v>
      </c>
      <c r="B175" s="131"/>
      <c r="C175" s="222">
        <f t="shared" si="27"/>
        <v>0</v>
      </c>
      <c r="D175" s="223"/>
      <c r="E175" s="223"/>
      <c r="F175" s="223"/>
      <c r="G175" s="222">
        <f t="shared" si="28"/>
        <v>0</v>
      </c>
      <c r="H175" s="223"/>
      <c r="I175" s="223"/>
      <c r="J175" s="223"/>
      <c r="K175" s="223"/>
      <c r="L175" s="223"/>
      <c r="M175" s="223"/>
      <c r="N175" s="222">
        <f t="shared" si="29"/>
        <v>0</v>
      </c>
      <c r="O175" s="222">
        <f t="shared" si="30"/>
        <v>0</v>
      </c>
      <c r="P175" s="223"/>
      <c r="Q175" s="222">
        <f t="shared" si="26"/>
        <v>0</v>
      </c>
      <c r="R175" s="223"/>
    </row>
    <row r="176" spans="1:18" ht="18" customHeight="1" x14ac:dyDescent="0.3">
      <c r="A176" s="16" t="s">
        <v>110</v>
      </c>
      <c r="B176" s="131"/>
      <c r="C176" s="222">
        <f t="shared" si="27"/>
        <v>9</v>
      </c>
      <c r="D176" s="223">
        <v>7</v>
      </c>
      <c r="E176" s="223">
        <v>2</v>
      </c>
      <c r="F176" s="223">
        <v>9</v>
      </c>
      <c r="G176" s="222">
        <f t="shared" si="28"/>
        <v>3</v>
      </c>
      <c r="H176" s="223"/>
      <c r="I176" s="223">
        <v>1</v>
      </c>
      <c r="J176" s="223"/>
      <c r="K176" s="223">
        <v>2</v>
      </c>
      <c r="L176" s="223"/>
      <c r="M176" s="223"/>
      <c r="N176" s="222">
        <f t="shared" si="29"/>
        <v>15000</v>
      </c>
      <c r="O176" s="222">
        <f t="shared" si="30"/>
        <v>15000</v>
      </c>
      <c r="P176" s="223">
        <v>15000</v>
      </c>
      <c r="Q176" s="222">
        <f t="shared" si="26"/>
        <v>0</v>
      </c>
      <c r="R176" s="223"/>
    </row>
    <row r="177" spans="1:18" ht="18" customHeight="1" x14ac:dyDescent="0.3">
      <c r="A177" s="16" t="s">
        <v>33</v>
      </c>
      <c r="B177" s="131"/>
      <c r="C177" s="222">
        <f t="shared" si="27"/>
        <v>1</v>
      </c>
      <c r="D177" s="223"/>
      <c r="E177" s="223">
        <v>1</v>
      </c>
      <c r="F177" s="223">
        <v>1</v>
      </c>
      <c r="G177" s="222">
        <f t="shared" si="28"/>
        <v>1</v>
      </c>
      <c r="H177" s="223"/>
      <c r="I177" s="223"/>
      <c r="J177" s="223"/>
      <c r="K177" s="223">
        <v>1</v>
      </c>
      <c r="L177" s="223"/>
      <c r="M177" s="223"/>
      <c r="N177" s="222">
        <f t="shared" si="29"/>
        <v>0</v>
      </c>
      <c r="O177" s="222">
        <f t="shared" si="30"/>
        <v>0</v>
      </c>
      <c r="P177" s="223"/>
      <c r="Q177" s="222">
        <f t="shared" si="26"/>
        <v>0</v>
      </c>
      <c r="R177" s="223"/>
    </row>
    <row r="178" spans="1:18" ht="18" customHeight="1" x14ac:dyDescent="0.3">
      <c r="A178" s="16" t="s">
        <v>36</v>
      </c>
      <c r="B178" s="131"/>
      <c r="C178" s="131"/>
      <c r="D178" s="13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23"/>
      <c r="Q178" s="24"/>
      <c r="R178" s="39"/>
    </row>
    <row r="179" spans="1:18" ht="18" customHeight="1" x14ac:dyDescent="0.3">
      <c r="A179" s="16" t="s">
        <v>67</v>
      </c>
      <c r="B179" s="131"/>
      <c r="C179" s="131"/>
      <c r="D179" s="13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23"/>
      <c r="Q179" s="24"/>
      <c r="R179" s="39"/>
    </row>
    <row r="180" spans="1:18" ht="18" customHeight="1" x14ac:dyDescent="0.3">
      <c r="A180" s="16" t="s">
        <v>102</v>
      </c>
      <c r="B180" s="131"/>
      <c r="C180" s="131"/>
      <c r="D180" s="13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23"/>
      <c r="Q180" s="24"/>
      <c r="R180" s="39"/>
    </row>
    <row r="181" spans="1:18" ht="18" customHeight="1" x14ac:dyDescent="0.3">
      <c r="A181" s="16" t="s">
        <v>34</v>
      </c>
      <c r="B181" s="131"/>
      <c r="C181" s="222">
        <f t="shared" ref="C181" si="31">D181+E181</f>
        <v>1</v>
      </c>
      <c r="D181" s="223">
        <v>0</v>
      </c>
      <c r="E181" s="223">
        <v>1</v>
      </c>
      <c r="F181" s="223">
        <v>1</v>
      </c>
      <c r="G181" s="222">
        <f t="shared" ref="G181" si="32">H181+I181+J181+K181</f>
        <v>0</v>
      </c>
      <c r="H181" s="223"/>
      <c r="I181" s="223">
        <v>0</v>
      </c>
      <c r="J181" s="223">
        <v>0</v>
      </c>
      <c r="K181" s="223"/>
      <c r="L181" s="223"/>
      <c r="M181" s="223"/>
      <c r="N181" s="222">
        <f t="shared" ref="N181" si="33">O181+Q181</f>
        <v>0</v>
      </c>
      <c r="O181" s="222">
        <f t="shared" ref="O181" si="34">P181</f>
        <v>0</v>
      </c>
      <c r="P181" s="223"/>
      <c r="Q181" s="222">
        <f t="shared" ref="Q181" si="35">R181</f>
        <v>0</v>
      </c>
      <c r="R181" s="223"/>
    </row>
    <row r="182" spans="1:18" ht="18" customHeight="1" thickBot="1" x14ac:dyDescent="0.3">
      <c r="A182" s="19" t="s">
        <v>7</v>
      </c>
      <c r="B182" s="132">
        <v>7</v>
      </c>
      <c r="C182" s="132">
        <f>SUM(C149:C181)</f>
        <v>101</v>
      </c>
      <c r="D182" s="132">
        <f t="shared" ref="D182:R182" si="36">SUM(D149:D181)</f>
        <v>19</v>
      </c>
      <c r="E182" s="6">
        <f t="shared" si="36"/>
        <v>82</v>
      </c>
      <c r="F182" s="6">
        <f t="shared" si="36"/>
        <v>101</v>
      </c>
      <c r="G182" s="6">
        <f t="shared" si="36"/>
        <v>84</v>
      </c>
      <c r="H182" s="6">
        <f t="shared" si="36"/>
        <v>0</v>
      </c>
      <c r="I182" s="6">
        <f t="shared" si="36"/>
        <v>47</v>
      </c>
      <c r="J182" s="6">
        <f t="shared" si="36"/>
        <v>0</v>
      </c>
      <c r="K182" s="6">
        <f t="shared" si="36"/>
        <v>37</v>
      </c>
      <c r="L182" s="6">
        <f t="shared" si="36"/>
        <v>0</v>
      </c>
      <c r="M182" s="6">
        <f t="shared" si="36"/>
        <v>0</v>
      </c>
      <c r="N182" s="6">
        <f t="shared" si="36"/>
        <v>90000</v>
      </c>
      <c r="O182" s="6">
        <f t="shared" si="36"/>
        <v>81500</v>
      </c>
      <c r="P182" s="58">
        <f t="shared" si="36"/>
        <v>81500</v>
      </c>
      <c r="Q182" s="29">
        <f t="shared" si="36"/>
        <v>8500</v>
      </c>
      <c r="R182" s="60">
        <f t="shared" si="36"/>
        <v>8500</v>
      </c>
    </row>
    <row r="183" spans="1:18" ht="18" customHeight="1" x14ac:dyDescent="0.3">
      <c r="A183" s="128"/>
      <c r="B183" s="125"/>
      <c r="C183" s="125"/>
      <c r="D183" s="125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20"/>
      <c r="R183" s="20"/>
    </row>
    <row r="184" spans="1:18" s="2" customFormat="1" ht="18" customHeight="1" thickBot="1" x14ac:dyDescent="0.35">
      <c r="A184" s="145" t="s">
        <v>14</v>
      </c>
      <c r="B184" s="125"/>
      <c r="C184" s="125"/>
      <c r="D184" s="125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21"/>
      <c r="R184" s="21"/>
    </row>
    <row r="185" spans="1:18" s="2" customFormat="1" ht="18" customHeight="1" thickBot="1" x14ac:dyDescent="0.35">
      <c r="A185" s="52" t="s">
        <v>27</v>
      </c>
      <c r="B185" s="129"/>
      <c r="C185" s="158">
        <v>3</v>
      </c>
      <c r="D185" s="158"/>
      <c r="E185" s="158">
        <v>3</v>
      </c>
      <c r="F185" s="160">
        <v>3</v>
      </c>
      <c r="G185" s="160">
        <v>3</v>
      </c>
      <c r="H185" s="160"/>
      <c r="I185" s="160">
        <v>2</v>
      </c>
      <c r="J185" s="160"/>
      <c r="K185" s="158">
        <v>1</v>
      </c>
      <c r="L185" s="160"/>
      <c r="M185" s="158"/>
      <c r="N185" s="158">
        <v>4000</v>
      </c>
      <c r="O185" s="160">
        <v>2000</v>
      </c>
      <c r="P185" s="160">
        <v>2000</v>
      </c>
      <c r="Q185" s="160">
        <v>2000</v>
      </c>
      <c r="R185" s="160">
        <v>2000</v>
      </c>
    </row>
    <row r="186" spans="1:18" s="2" customFormat="1" ht="18" customHeight="1" thickBot="1" x14ac:dyDescent="0.35">
      <c r="A186" s="53" t="s">
        <v>58</v>
      </c>
      <c r="B186" s="130"/>
      <c r="C186" s="163"/>
      <c r="D186" s="163"/>
      <c r="E186" s="163"/>
      <c r="F186" s="165"/>
      <c r="G186" s="165"/>
      <c r="H186" s="165"/>
      <c r="I186" s="165"/>
      <c r="J186" s="165"/>
      <c r="K186" s="163"/>
      <c r="L186" s="165"/>
      <c r="M186" s="163"/>
      <c r="N186" s="163"/>
      <c r="O186" s="164"/>
      <c r="P186" s="164"/>
      <c r="Q186" s="165"/>
      <c r="R186" s="165"/>
    </row>
    <row r="187" spans="1:18" s="2" customFormat="1" ht="18" customHeight="1" thickBot="1" x14ac:dyDescent="0.35">
      <c r="A187" s="16" t="s">
        <v>28</v>
      </c>
      <c r="B187" s="131"/>
      <c r="C187" s="163"/>
      <c r="D187" s="163"/>
      <c r="E187" s="163"/>
      <c r="F187" s="165"/>
      <c r="G187" s="165"/>
      <c r="H187" s="165"/>
      <c r="I187" s="165"/>
      <c r="J187" s="165"/>
      <c r="K187" s="163"/>
      <c r="L187" s="165"/>
      <c r="M187" s="163"/>
      <c r="N187" s="163"/>
      <c r="O187" s="165"/>
      <c r="P187" s="165"/>
      <c r="Q187" s="165"/>
      <c r="R187" s="165"/>
    </row>
    <row r="188" spans="1:18" s="2" customFormat="1" ht="18" customHeight="1" thickBot="1" x14ac:dyDescent="0.35">
      <c r="A188" s="16" t="s">
        <v>29</v>
      </c>
      <c r="B188" s="131"/>
      <c r="C188" s="163">
        <v>75</v>
      </c>
      <c r="D188" s="163">
        <v>31</v>
      </c>
      <c r="E188" s="163">
        <v>44</v>
      </c>
      <c r="F188" s="164">
        <v>75</v>
      </c>
      <c r="G188" s="164">
        <v>73</v>
      </c>
      <c r="H188" s="165"/>
      <c r="I188" s="165">
        <v>67</v>
      </c>
      <c r="J188" s="165"/>
      <c r="K188" s="163">
        <v>2</v>
      </c>
      <c r="L188" s="165"/>
      <c r="M188" s="163"/>
      <c r="N188" s="163">
        <v>46000</v>
      </c>
      <c r="O188" s="166">
        <v>41500</v>
      </c>
      <c r="P188" s="165">
        <v>41500</v>
      </c>
      <c r="Q188" s="166">
        <v>4500</v>
      </c>
      <c r="R188" s="165">
        <v>4500</v>
      </c>
    </row>
    <row r="189" spans="1:18" s="2" customFormat="1" ht="18" customHeight="1" thickBot="1" x14ac:dyDescent="0.35">
      <c r="A189" s="16" t="s">
        <v>47</v>
      </c>
      <c r="B189" s="131"/>
      <c r="C189" s="163"/>
      <c r="D189" s="163"/>
      <c r="E189" s="163"/>
      <c r="F189" s="165"/>
      <c r="G189" s="165"/>
      <c r="H189" s="165"/>
      <c r="I189" s="165"/>
      <c r="J189" s="165"/>
      <c r="K189" s="163"/>
      <c r="L189" s="165"/>
      <c r="M189" s="163"/>
      <c r="N189" s="163"/>
      <c r="O189" s="165"/>
      <c r="P189" s="165"/>
      <c r="Q189" s="165"/>
      <c r="R189" s="165"/>
    </row>
    <row r="190" spans="1:18" s="2" customFormat="1" ht="18" customHeight="1" thickBot="1" x14ac:dyDescent="0.35">
      <c r="A190" s="16" t="s">
        <v>86</v>
      </c>
      <c r="B190" s="131"/>
      <c r="C190" s="163">
        <v>5</v>
      </c>
      <c r="D190" s="163">
        <v>2</v>
      </c>
      <c r="E190" s="162">
        <v>3</v>
      </c>
      <c r="F190" s="164">
        <v>5</v>
      </c>
      <c r="G190" s="164">
        <v>5</v>
      </c>
      <c r="H190" s="165"/>
      <c r="I190" s="165">
        <v>5</v>
      </c>
      <c r="J190" s="165"/>
      <c r="K190" s="163"/>
      <c r="L190" s="165"/>
      <c r="M190" s="163"/>
      <c r="N190" s="163">
        <v>6000</v>
      </c>
      <c r="O190" s="165">
        <v>3000</v>
      </c>
      <c r="P190" s="164">
        <v>3000</v>
      </c>
      <c r="Q190" s="164">
        <v>3000</v>
      </c>
      <c r="R190" s="164">
        <v>3000</v>
      </c>
    </row>
    <row r="191" spans="1:18" s="2" customFormat="1" ht="18" customHeight="1" x14ac:dyDescent="0.3">
      <c r="A191" s="16" t="s">
        <v>107</v>
      </c>
      <c r="B191" s="131"/>
      <c r="C191" s="131"/>
      <c r="D191" s="13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23"/>
      <c r="Q191" s="23"/>
      <c r="R191" s="5"/>
    </row>
    <row r="192" spans="1:18" s="2" customFormat="1" ht="18" customHeight="1" x14ac:dyDescent="0.3">
      <c r="A192" s="16" t="s">
        <v>79</v>
      </c>
      <c r="B192" s="131"/>
      <c r="C192" s="131"/>
      <c r="D192" s="13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23"/>
      <c r="Q192" s="97"/>
      <c r="R192" s="98"/>
    </row>
    <row r="193" spans="1:18" s="2" customFormat="1" ht="18" customHeight="1" x14ac:dyDescent="0.3">
      <c r="A193" s="16" t="s">
        <v>71</v>
      </c>
      <c r="B193" s="131"/>
      <c r="C193" s="131"/>
      <c r="D193" s="13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23"/>
      <c r="Q193" s="97"/>
      <c r="R193" s="98"/>
    </row>
    <row r="194" spans="1:18" s="2" customFormat="1" ht="18" customHeight="1" x14ac:dyDescent="0.3">
      <c r="A194" s="16" t="s">
        <v>30</v>
      </c>
      <c r="B194" s="131"/>
      <c r="C194" s="131"/>
      <c r="D194" s="13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23"/>
      <c r="Q194" s="97"/>
      <c r="R194" s="98"/>
    </row>
    <row r="195" spans="1:18" s="2" customFormat="1" ht="18" customHeight="1" x14ac:dyDescent="0.3">
      <c r="A195" s="16" t="s">
        <v>31</v>
      </c>
      <c r="B195" s="131"/>
      <c r="C195" s="131"/>
      <c r="D195" s="13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97"/>
      <c r="R195" s="98"/>
    </row>
    <row r="196" spans="1:18" s="2" customFormat="1" ht="18" customHeight="1" x14ac:dyDescent="0.3">
      <c r="A196" s="16" t="s">
        <v>32</v>
      </c>
      <c r="B196" s="131"/>
      <c r="C196" s="131"/>
      <c r="D196" s="13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23"/>
      <c r="Q196" s="97"/>
      <c r="R196" s="98"/>
    </row>
    <row r="197" spans="1:18" s="2" customFormat="1" ht="18" customHeight="1" x14ac:dyDescent="0.3">
      <c r="A197" s="16" t="s">
        <v>103</v>
      </c>
      <c r="B197" s="131"/>
      <c r="C197" s="131"/>
      <c r="D197" s="13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23"/>
      <c r="Q197" s="97"/>
      <c r="R197" s="98"/>
    </row>
    <row r="198" spans="1:18" s="2" customFormat="1" ht="18" customHeight="1" thickBot="1" x14ac:dyDescent="0.35">
      <c r="A198" s="16" t="s">
        <v>85</v>
      </c>
      <c r="B198" s="131"/>
      <c r="C198" s="131"/>
      <c r="D198" s="13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s="2" customFormat="1" ht="18" customHeight="1" thickBot="1" x14ac:dyDescent="0.35">
      <c r="A199" s="16" t="s">
        <v>60</v>
      </c>
      <c r="B199" s="131"/>
      <c r="C199" s="158">
        <v>2</v>
      </c>
      <c r="D199" s="158"/>
      <c r="E199" s="158">
        <v>2</v>
      </c>
      <c r="F199" s="165">
        <v>2</v>
      </c>
      <c r="G199" s="165">
        <v>2</v>
      </c>
      <c r="H199" s="165"/>
      <c r="I199" s="165">
        <v>2</v>
      </c>
      <c r="J199" s="165"/>
      <c r="K199" s="163"/>
      <c r="L199" s="165"/>
      <c r="M199" s="163"/>
      <c r="N199" s="163">
        <v>6000</v>
      </c>
      <c r="O199" s="165"/>
      <c r="P199" s="165"/>
      <c r="Q199" s="165">
        <v>6000</v>
      </c>
      <c r="R199" s="165">
        <v>6000</v>
      </c>
    </row>
    <row r="200" spans="1:18" s="2" customFormat="1" ht="18" customHeight="1" thickBot="1" x14ac:dyDescent="0.35">
      <c r="A200" s="16" t="s">
        <v>61</v>
      </c>
      <c r="B200" s="131"/>
      <c r="C200" s="163"/>
      <c r="D200" s="163"/>
      <c r="E200" s="163"/>
      <c r="F200" s="165"/>
      <c r="G200" s="165"/>
      <c r="H200" s="165"/>
      <c r="I200" s="165"/>
      <c r="J200" s="165"/>
      <c r="K200" s="163"/>
      <c r="L200" s="165"/>
      <c r="M200" s="163"/>
      <c r="N200" s="163"/>
      <c r="O200" s="165"/>
      <c r="P200" s="165"/>
      <c r="Q200" s="167"/>
      <c r="R200" s="167"/>
    </row>
    <row r="201" spans="1:18" ht="18" customHeight="1" thickBot="1" x14ac:dyDescent="0.35">
      <c r="A201" s="16" t="s">
        <v>62</v>
      </c>
      <c r="B201" s="131"/>
      <c r="C201" s="163"/>
      <c r="D201" s="163"/>
      <c r="E201" s="163"/>
      <c r="F201" s="165"/>
      <c r="G201" s="165"/>
      <c r="H201" s="165"/>
      <c r="I201" s="165"/>
      <c r="J201" s="165"/>
      <c r="K201" s="163"/>
      <c r="L201" s="165"/>
      <c r="M201" s="163"/>
      <c r="N201" s="163"/>
      <c r="O201" s="165"/>
      <c r="P201" s="165"/>
      <c r="Q201" s="165"/>
      <c r="R201" s="165"/>
    </row>
    <row r="202" spans="1:18" ht="18" customHeight="1" thickBot="1" x14ac:dyDescent="0.35">
      <c r="A202" s="16" t="s">
        <v>63</v>
      </c>
      <c r="B202" s="131"/>
      <c r="C202" s="163"/>
      <c r="D202" s="163"/>
      <c r="E202" s="163"/>
      <c r="F202" s="165"/>
      <c r="G202" s="165"/>
      <c r="H202" s="165"/>
      <c r="I202" s="165"/>
      <c r="J202" s="165"/>
      <c r="K202" s="163"/>
      <c r="L202" s="165"/>
      <c r="M202" s="163"/>
      <c r="N202" s="163"/>
      <c r="O202" s="165"/>
      <c r="P202" s="165"/>
      <c r="Q202" s="165"/>
      <c r="R202" s="165"/>
    </row>
    <row r="203" spans="1:18" ht="18" customHeight="1" thickBot="1" x14ac:dyDescent="0.35">
      <c r="A203" s="16" t="s">
        <v>64</v>
      </c>
      <c r="B203" s="131"/>
      <c r="C203" s="163">
        <v>2</v>
      </c>
      <c r="D203" s="163">
        <v>2</v>
      </c>
      <c r="E203" s="163"/>
      <c r="F203" s="165">
        <v>2</v>
      </c>
      <c r="G203" s="165">
        <v>2</v>
      </c>
      <c r="H203" s="165"/>
      <c r="I203" s="165">
        <v>2</v>
      </c>
      <c r="J203" s="165"/>
      <c r="K203" s="163"/>
      <c r="L203" s="165"/>
      <c r="M203" s="163"/>
      <c r="N203" s="163">
        <v>5000</v>
      </c>
      <c r="O203" s="165">
        <v>5000</v>
      </c>
      <c r="P203" s="165">
        <v>5000</v>
      </c>
      <c r="Q203" s="165"/>
      <c r="R203" s="165"/>
    </row>
    <row r="204" spans="1:18" ht="18" customHeight="1" thickBot="1" x14ac:dyDescent="0.35">
      <c r="A204" s="16" t="s">
        <v>65</v>
      </c>
      <c r="B204" s="131"/>
      <c r="C204" s="163"/>
      <c r="D204" s="163"/>
      <c r="E204" s="163"/>
      <c r="F204" s="165"/>
      <c r="G204" s="165"/>
      <c r="H204" s="165"/>
      <c r="I204" s="165"/>
      <c r="J204" s="165"/>
      <c r="K204" s="163"/>
      <c r="L204" s="165"/>
      <c r="M204" s="163"/>
      <c r="N204" s="163"/>
      <c r="O204" s="165"/>
      <c r="P204" s="165"/>
      <c r="Q204" s="165"/>
      <c r="R204" s="165"/>
    </row>
    <row r="205" spans="1:18" ht="18" customHeight="1" thickBot="1" x14ac:dyDescent="0.35">
      <c r="A205" s="16" t="s">
        <v>66</v>
      </c>
      <c r="B205" s="131"/>
      <c r="C205" s="168"/>
      <c r="D205" s="168"/>
      <c r="E205" s="168"/>
      <c r="F205" s="169"/>
      <c r="G205" s="169"/>
      <c r="H205" s="169"/>
      <c r="I205" s="169"/>
      <c r="J205" s="169"/>
      <c r="K205" s="168"/>
      <c r="L205" s="169"/>
      <c r="M205" s="168"/>
      <c r="N205" s="168"/>
      <c r="O205" s="169"/>
      <c r="P205" s="169"/>
      <c r="Q205" s="169"/>
      <c r="R205" s="169"/>
    </row>
    <row r="206" spans="1:18" ht="18" customHeight="1" thickBot="1" x14ac:dyDescent="0.35">
      <c r="A206" s="16" t="s">
        <v>80</v>
      </c>
      <c r="B206" s="131"/>
      <c r="C206" s="163">
        <v>4</v>
      </c>
      <c r="D206" s="163">
        <v>4</v>
      </c>
      <c r="E206" s="163"/>
      <c r="F206" s="165">
        <v>4</v>
      </c>
      <c r="G206" s="165">
        <v>4</v>
      </c>
      <c r="H206" s="165"/>
      <c r="I206" s="165">
        <v>2</v>
      </c>
      <c r="J206" s="165"/>
      <c r="K206" s="163"/>
      <c r="L206" s="165"/>
      <c r="M206" s="163"/>
      <c r="N206" s="163">
        <v>6000</v>
      </c>
      <c r="O206" s="165">
        <v>6000</v>
      </c>
      <c r="P206" s="165">
        <v>6000</v>
      </c>
      <c r="Q206" s="165"/>
      <c r="R206" s="165"/>
    </row>
    <row r="207" spans="1:18" ht="18" customHeight="1" x14ac:dyDescent="0.3">
      <c r="A207" s="16" t="s">
        <v>81</v>
      </c>
      <c r="B207" s="131"/>
      <c r="C207" s="131"/>
      <c r="D207" s="13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8" customHeight="1" x14ac:dyDescent="0.3">
      <c r="A208" s="16" t="s">
        <v>82</v>
      </c>
      <c r="B208" s="131"/>
      <c r="C208" s="131"/>
      <c r="D208" s="13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23"/>
      <c r="Q208" s="97"/>
      <c r="R208" s="98"/>
    </row>
    <row r="209" spans="1:18" ht="18" customHeight="1" x14ac:dyDescent="0.3">
      <c r="A209" s="16" t="s">
        <v>83</v>
      </c>
      <c r="B209" s="131"/>
      <c r="C209" s="131"/>
      <c r="D209" s="13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23"/>
      <c r="Q209" s="97"/>
      <c r="R209" s="98"/>
    </row>
    <row r="210" spans="1:18" ht="18" customHeight="1" x14ac:dyDescent="0.3">
      <c r="A210" s="16" t="s">
        <v>104</v>
      </c>
      <c r="B210" s="131"/>
      <c r="C210" s="131"/>
      <c r="D210" s="13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23"/>
      <c r="Q210" s="97"/>
      <c r="R210" s="98"/>
    </row>
    <row r="211" spans="1:18" ht="18" customHeight="1" x14ac:dyDescent="0.3">
      <c r="A211" s="16" t="s">
        <v>109</v>
      </c>
      <c r="B211" s="131"/>
      <c r="C211" s="131"/>
      <c r="D211" s="13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23"/>
      <c r="Q211" s="97"/>
      <c r="R211" s="98"/>
    </row>
    <row r="212" spans="1:18" ht="18" customHeight="1" x14ac:dyDescent="0.3">
      <c r="A212" s="16" t="s">
        <v>110</v>
      </c>
      <c r="B212" s="131"/>
      <c r="C212" s="131"/>
      <c r="D212" s="13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23"/>
      <c r="Q212" s="97"/>
      <c r="R212" s="98"/>
    </row>
    <row r="213" spans="1:18" ht="18" customHeight="1" x14ac:dyDescent="0.3">
      <c r="A213" s="16" t="s">
        <v>33</v>
      </c>
      <c r="B213" s="131"/>
      <c r="C213" s="131"/>
      <c r="D213" s="13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23"/>
      <c r="Q213" s="97"/>
      <c r="R213" s="98"/>
    </row>
    <row r="214" spans="1:18" ht="18" customHeight="1" x14ac:dyDescent="0.3">
      <c r="A214" s="16" t="s">
        <v>36</v>
      </c>
      <c r="B214" s="131"/>
      <c r="C214" s="131"/>
      <c r="D214" s="13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23"/>
      <c r="Q214" s="97"/>
      <c r="R214" s="98"/>
    </row>
    <row r="215" spans="1:18" ht="18" customHeight="1" x14ac:dyDescent="0.3">
      <c r="A215" s="16" t="s">
        <v>67</v>
      </c>
      <c r="B215" s="131"/>
      <c r="C215" s="131"/>
      <c r="D215" s="13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23"/>
      <c r="Q215" s="97"/>
      <c r="R215" s="98"/>
    </row>
    <row r="216" spans="1:18" ht="18" customHeight="1" x14ac:dyDescent="0.3">
      <c r="A216" s="16" t="s">
        <v>102</v>
      </c>
      <c r="B216" s="131"/>
      <c r="C216" s="131"/>
      <c r="D216" s="13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3"/>
      <c r="Q216" s="97"/>
      <c r="R216" s="98"/>
    </row>
    <row r="217" spans="1:18" ht="18" customHeight="1" x14ac:dyDescent="0.3">
      <c r="A217" s="16" t="s">
        <v>34</v>
      </c>
      <c r="B217" s="131"/>
      <c r="C217" s="131"/>
      <c r="D217" s="13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23"/>
      <c r="Q217" s="97"/>
      <c r="R217" s="98"/>
    </row>
    <row r="218" spans="1:18" ht="18" customHeight="1" thickBot="1" x14ac:dyDescent="0.3">
      <c r="A218" s="19" t="s">
        <v>7</v>
      </c>
      <c r="B218" s="132">
        <v>6</v>
      </c>
      <c r="C218" s="132">
        <f>SUM(C185:C217)</f>
        <v>91</v>
      </c>
      <c r="D218" s="132">
        <f t="shared" ref="D218:R218" si="37">SUM(D185:D217)</f>
        <v>39</v>
      </c>
      <c r="E218" s="6">
        <f t="shared" si="37"/>
        <v>52</v>
      </c>
      <c r="F218" s="6">
        <f t="shared" si="37"/>
        <v>91</v>
      </c>
      <c r="G218" s="6">
        <f t="shared" si="37"/>
        <v>89</v>
      </c>
      <c r="H218" s="6">
        <f t="shared" si="37"/>
        <v>0</v>
      </c>
      <c r="I218" s="6">
        <f t="shared" si="37"/>
        <v>80</v>
      </c>
      <c r="J218" s="6">
        <f t="shared" si="37"/>
        <v>0</v>
      </c>
      <c r="K218" s="6">
        <f t="shared" si="37"/>
        <v>3</v>
      </c>
      <c r="L218" s="6">
        <f t="shared" si="37"/>
        <v>0</v>
      </c>
      <c r="M218" s="6">
        <f t="shared" si="37"/>
        <v>0</v>
      </c>
      <c r="N218" s="6">
        <f t="shared" si="37"/>
        <v>73000</v>
      </c>
      <c r="O218" s="6">
        <f>SUM(O185:O217)</f>
        <v>57500</v>
      </c>
      <c r="P218" s="58">
        <f t="shared" si="37"/>
        <v>57500</v>
      </c>
      <c r="Q218" s="62">
        <f>SUM(Q185:Q217)</f>
        <v>15500</v>
      </c>
      <c r="R218" s="65">
        <f t="shared" si="37"/>
        <v>15500</v>
      </c>
    </row>
    <row r="219" spans="1:18" ht="18" customHeight="1" x14ac:dyDescent="0.3">
      <c r="A219" s="133"/>
      <c r="B219" s="134"/>
      <c r="C219" s="134"/>
      <c r="D219" s="134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0"/>
      <c r="R219" s="20"/>
    </row>
    <row r="220" spans="1:18" s="2" customFormat="1" ht="18" customHeight="1" thickBot="1" x14ac:dyDescent="0.35">
      <c r="A220" s="145" t="s">
        <v>15</v>
      </c>
      <c r="B220" s="125"/>
      <c r="C220" s="125"/>
      <c r="D220" s="125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21"/>
      <c r="R220" s="21"/>
    </row>
    <row r="221" spans="1:18" s="21" customFormat="1" ht="18" customHeight="1" x14ac:dyDescent="0.25">
      <c r="A221" s="54" t="s">
        <v>27</v>
      </c>
      <c r="B221" s="120"/>
      <c r="C221" s="120">
        <v>2</v>
      </c>
      <c r="D221" s="120"/>
      <c r="E221" s="84">
        <v>2</v>
      </c>
      <c r="F221" s="84">
        <v>2</v>
      </c>
      <c r="G221" s="84">
        <v>2</v>
      </c>
      <c r="H221" s="84"/>
      <c r="I221" s="84"/>
      <c r="J221" s="84"/>
      <c r="K221" s="84">
        <v>1</v>
      </c>
      <c r="L221" s="84"/>
      <c r="M221" s="84"/>
      <c r="N221" s="84"/>
      <c r="O221" s="84"/>
      <c r="P221" s="84"/>
      <c r="Q221" s="84"/>
      <c r="R221" s="84"/>
    </row>
    <row r="222" spans="1:18" s="21" customFormat="1" ht="18" customHeight="1" x14ac:dyDescent="0.25">
      <c r="A222" s="55" t="s">
        <v>58</v>
      </c>
      <c r="B222" s="126"/>
      <c r="C222" s="126"/>
      <c r="D222" s="126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6"/>
      <c r="Q222" s="107"/>
      <c r="R222" s="108"/>
    </row>
    <row r="223" spans="1:18" s="21" customFormat="1" ht="18" customHeight="1" x14ac:dyDescent="0.25">
      <c r="A223" s="49" t="s">
        <v>28</v>
      </c>
      <c r="B223" s="122"/>
      <c r="C223" s="122"/>
      <c r="D223" s="122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8"/>
      <c r="Q223" s="107"/>
      <c r="R223" s="108"/>
    </row>
    <row r="224" spans="1:18" s="21" customFormat="1" ht="18" customHeight="1" x14ac:dyDescent="0.25">
      <c r="A224" s="49" t="s">
        <v>29</v>
      </c>
      <c r="B224" s="122"/>
      <c r="C224" s="122">
        <v>38</v>
      </c>
      <c r="D224" s="122">
        <v>30</v>
      </c>
      <c r="E224" s="87">
        <v>8</v>
      </c>
      <c r="F224" s="87">
        <v>38</v>
      </c>
      <c r="G224" s="87">
        <v>38</v>
      </c>
      <c r="H224" s="87">
        <v>0</v>
      </c>
      <c r="I224" s="87">
        <v>59</v>
      </c>
      <c r="J224" s="87"/>
      <c r="K224" s="87"/>
      <c r="L224" s="87"/>
      <c r="M224" s="87"/>
      <c r="N224" s="87">
        <v>22000</v>
      </c>
      <c r="O224" s="87">
        <v>21000</v>
      </c>
      <c r="P224" s="88">
        <v>21000</v>
      </c>
      <c r="Q224" s="107">
        <v>1000</v>
      </c>
      <c r="R224" s="107">
        <v>1000</v>
      </c>
    </row>
    <row r="225" spans="1:18" s="21" customFormat="1" ht="18" customHeight="1" x14ac:dyDescent="0.25">
      <c r="A225" s="49" t="s">
        <v>47</v>
      </c>
      <c r="B225" s="122"/>
      <c r="C225" s="122"/>
      <c r="D225" s="122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8"/>
      <c r="Q225" s="107"/>
      <c r="R225" s="108"/>
    </row>
    <row r="226" spans="1:18" s="21" customFormat="1" ht="18" customHeight="1" x14ac:dyDescent="0.25">
      <c r="A226" s="49" t="s">
        <v>86</v>
      </c>
      <c r="B226" s="122"/>
      <c r="C226" s="122"/>
      <c r="D226" s="122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8"/>
      <c r="Q226" s="107"/>
      <c r="R226" s="108"/>
    </row>
    <row r="227" spans="1:18" s="21" customFormat="1" ht="18" customHeight="1" x14ac:dyDescent="0.25">
      <c r="A227" s="49" t="s">
        <v>107</v>
      </c>
      <c r="B227" s="122"/>
      <c r="C227" s="122"/>
      <c r="D227" s="122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8"/>
      <c r="Q227" s="107"/>
      <c r="R227" s="108"/>
    </row>
    <row r="228" spans="1:18" s="21" customFormat="1" ht="18" customHeight="1" x14ac:dyDescent="0.25">
      <c r="A228" s="49" t="s">
        <v>79</v>
      </c>
      <c r="B228" s="122"/>
      <c r="C228" s="122"/>
      <c r="D228" s="122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8"/>
      <c r="Q228" s="107"/>
      <c r="R228" s="108"/>
    </row>
    <row r="229" spans="1:18" s="21" customFormat="1" ht="18" customHeight="1" x14ac:dyDescent="0.25">
      <c r="A229" s="49" t="s">
        <v>71</v>
      </c>
      <c r="B229" s="122"/>
      <c r="C229" s="122"/>
      <c r="D229" s="122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8"/>
      <c r="Q229" s="107"/>
      <c r="R229" s="108"/>
    </row>
    <row r="230" spans="1:18" s="21" customFormat="1" ht="18" customHeight="1" x14ac:dyDescent="0.25">
      <c r="A230" s="49" t="s">
        <v>30</v>
      </c>
      <c r="B230" s="122"/>
      <c r="C230" s="122"/>
      <c r="D230" s="122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8"/>
      <c r="Q230" s="107"/>
      <c r="R230" s="108"/>
    </row>
    <row r="231" spans="1:18" s="21" customFormat="1" ht="18" customHeight="1" x14ac:dyDescent="0.25">
      <c r="A231" s="49" t="s">
        <v>31</v>
      </c>
      <c r="B231" s="122"/>
      <c r="C231" s="122">
        <v>4</v>
      </c>
      <c r="D231" s="122">
        <v>2</v>
      </c>
      <c r="E231" s="87">
        <v>2</v>
      </c>
      <c r="F231" s="87">
        <v>4</v>
      </c>
      <c r="G231" s="87">
        <v>4</v>
      </c>
      <c r="H231" s="87"/>
      <c r="I231" s="87">
        <v>4</v>
      </c>
      <c r="J231" s="87"/>
      <c r="K231" s="87"/>
      <c r="L231" s="87"/>
      <c r="M231" s="87"/>
      <c r="N231" s="87">
        <v>3200</v>
      </c>
      <c r="O231" s="87">
        <v>3200</v>
      </c>
      <c r="P231" s="88">
        <v>3200</v>
      </c>
      <c r="Q231" s="107"/>
      <c r="R231" s="108"/>
    </row>
    <row r="232" spans="1:18" s="21" customFormat="1" ht="18" customHeight="1" x14ac:dyDescent="0.25">
      <c r="A232" s="49" t="s">
        <v>32</v>
      </c>
      <c r="B232" s="122"/>
      <c r="C232" s="122"/>
      <c r="D232" s="122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8"/>
      <c r="Q232" s="107"/>
      <c r="R232" s="108"/>
    </row>
    <row r="233" spans="1:18" s="21" customFormat="1" ht="18" customHeight="1" x14ac:dyDescent="0.25">
      <c r="A233" s="49" t="s">
        <v>103</v>
      </c>
      <c r="B233" s="122"/>
      <c r="C233" s="122"/>
      <c r="D233" s="122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8"/>
      <c r="Q233" s="107"/>
      <c r="R233" s="108"/>
    </row>
    <row r="234" spans="1:18" s="21" customFormat="1" ht="18" customHeight="1" x14ac:dyDescent="0.25">
      <c r="A234" s="49" t="s">
        <v>85</v>
      </c>
      <c r="B234" s="122"/>
      <c r="C234" s="122">
        <v>1</v>
      </c>
      <c r="D234" s="122">
        <v>1</v>
      </c>
      <c r="E234" s="87"/>
      <c r="F234" s="87">
        <v>1</v>
      </c>
      <c r="G234" s="87">
        <v>1</v>
      </c>
      <c r="H234" s="87"/>
      <c r="I234" s="87"/>
      <c r="J234" s="87"/>
      <c r="K234" s="87">
        <v>1</v>
      </c>
      <c r="L234" s="87"/>
      <c r="M234" s="87"/>
      <c r="N234" s="87">
        <v>4000</v>
      </c>
      <c r="O234" s="87">
        <v>4000</v>
      </c>
      <c r="P234" s="87">
        <v>4000</v>
      </c>
      <c r="Q234" s="87"/>
      <c r="R234" s="87"/>
    </row>
    <row r="235" spans="1:18" s="21" customFormat="1" ht="18" customHeight="1" x14ac:dyDescent="0.25">
      <c r="A235" s="49" t="s">
        <v>60</v>
      </c>
      <c r="B235" s="122"/>
      <c r="C235" s="122"/>
      <c r="D235" s="122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8"/>
      <c r="Q235" s="107"/>
      <c r="R235" s="108"/>
    </row>
    <row r="236" spans="1:18" s="21" customFormat="1" ht="18" customHeight="1" x14ac:dyDescent="0.25">
      <c r="A236" s="49" t="s">
        <v>61</v>
      </c>
      <c r="B236" s="122"/>
      <c r="C236" s="122"/>
      <c r="D236" s="122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8"/>
      <c r="Q236" s="107"/>
      <c r="R236" s="108"/>
    </row>
    <row r="237" spans="1:18" s="20" customFormat="1" ht="18" customHeight="1" x14ac:dyDescent="0.25">
      <c r="A237" s="49" t="s">
        <v>62</v>
      </c>
      <c r="B237" s="122"/>
      <c r="C237" s="122">
        <v>4</v>
      </c>
      <c r="D237" s="122">
        <v>0</v>
      </c>
      <c r="E237" s="87">
        <v>4</v>
      </c>
      <c r="F237" s="87">
        <v>4</v>
      </c>
      <c r="G237" s="87">
        <v>4</v>
      </c>
      <c r="H237" s="87"/>
      <c r="I237" s="87"/>
      <c r="J237" s="87"/>
      <c r="K237" s="87"/>
      <c r="L237" s="87"/>
      <c r="M237" s="87"/>
      <c r="N237" s="87"/>
      <c r="O237" s="87"/>
      <c r="P237" s="87"/>
      <c r="Q237" s="107"/>
      <c r="R237" s="108"/>
    </row>
    <row r="238" spans="1:18" s="20" customFormat="1" ht="18" customHeight="1" x14ac:dyDescent="0.25">
      <c r="A238" s="49" t="s">
        <v>63</v>
      </c>
      <c r="B238" s="122"/>
      <c r="C238" s="122">
        <v>4</v>
      </c>
      <c r="D238" s="122"/>
      <c r="E238" s="87">
        <v>4</v>
      </c>
      <c r="F238" s="87">
        <v>4</v>
      </c>
      <c r="G238" s="87">
        <v>4</v>
      </c>
      <c r="H238" s="87">
        <v>4</v>
      </c>
      <c r="I238" s="87"/>
      <c r="J238" s="87"/>
      <c r="K238" s="87"/>
      <c r="L238" s="87"/>
      <c r="M238" s="87"/>
      <c r="N238" s="87"/>
      <c r="O238" s="87"/>
      <c r="P238" s="87"/>
      <c r="Q238" s="87"/>
      <c r="R238" s="87"/>
    </row>
    <row r="239" spans="1:18" ht="18" customHeight="1" x14ac:dyDescent="0.25">
      <c r="A239" s="49" t="s">
        <v>64</v>
      </c>
      <c r="B239" s="122"/>
      <c r="C239" s="122"/>
      <c r="D239" s="122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</row>
    <row r="240" spans="1:18" ht="18" customHeight="1" x14ac:dyDescent="0.25">
      <c r="A240" s="49" t="s">
        <v>65</v>
      </c>
      <c r="B240" s="122"/>
      <c r="C240" s="122"/>
      <c r="D240" s="122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8"/>
      <c r="Q240" s="107"/>
      <c r="R240" s="108"/>
    </row>
    <row r="241" spans="1:18" ht="18" customHeight="1" x14ac:dyDescent="0.25">
      <c r="A241" s="49" t="s">
        <v>66</v>
      </c>
      <c r="B241" s="122"/>
      <c r="C241" s="122"/>
      <c r="D241" s="122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8"/>
      <c r="Q241" s="107"/>
      <c r="R241" s="108"/>
    </row>
    <row r="242" spans="1:18" ht="18" customHeight="1" x14ac:dyDescent="0.25">
      <c r="A242" s="49" t="s">
        <v>80</v>
      </c>
      <c r="B242" s="122"/>
      <c r="C242" s="122">
        <v>63</v>
      </c>
      <c r="D242" s="122">
        <v>44</v>
      </c>
      <c r="E242" s="87">
        <v>20</v>
      </c>
      <c r="F242" s="87">
        <v>63</v>
      </c>
      <c r="G242" s="87">
        <v>63</v>
      </c>
      <c r="H242" s="87"/>
      <c r="I242" s="87">
        <v>38</v>
      </c>
      <c r="J242" s="87"/>
      <c r="K242" s="87">
        <v>5</v>
      </c>
      <c r="L242" s="87"/>
      <c r="M242" s="87"/>
      <c r="N242" s="87">
        <v>113000</v>
      </c>
      <c r="O242" s="87">
        <v>98000</v>
      </c>
      <c r="P242" s="87">
        <v>98000</v>
      </c>
      <c r="Q242" s="107">
        <v>15000</v>
      </c>
      <c r="R242" s="108">
        <v>15000</v>
      </c>
    </row>
    <row r="243" spans="1:18" ht="18" customHeight="1" x14ac:dyDescent="0.25">
      <c r="A243" s="49" t="s">
        <v>81</v>
      </c>
      <c r="B243" s="122"/>
      <c r="C243" s="122"/>
      <c r="D243" s="122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</row>
    <row r="244" spans="1:18" ht="18" customHeight="1" x14ac:dyDescent="0.25">
      <c r="A244" s="49" t="s">
        <v>82</v>
      </c>
      <c r="B244" s="122"/>
      <c r="C244" s="122"/>
      <c r="D244" s="122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8"/>
      <c r="Q244" s="107"/>
      <c r="R244" s="108"/>
    </row>
    <row r="245" spans="1:18" ht="18" customHeight="1" x14ac:dyDescent="0.25">
      <c r="A245" s="49" t="s">
        <v>83</v>
      </c>
      <c r="B245" s="122"/>
      <c r="C245" s="122"/>
      <c r="D245" s="122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</row>
    <row r="246" spans="1:18" ht="18" customHeight="1" x14ac:dyDescent="0.25">
      <c r="A246" s="49" t="s">
        <v>104</v>
      </c>
      <c r="B246" s="122"/>
      <c r="C246" s="122"/>
      <c r="D246" s="122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8"/>
      <c r="Q246" s="107"/>
      <c r="R246" s="108"/>
    </row>
    <row r="247" spans="1:18" ht="18" customHeight="1" x14ac:dyDescent="0.25">
      <c r="A247" s="49" t="s">
        <v>109</v>
      </c>
      <c r="B247" s="122"/>
      <c r="C247" s="122"/>
      <c r="D247" s="122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8"/>
      <c r="Q247" s="107"/>
      <c r="R247" s="108"/>
    </row>
    <row r="248" spans="1:18" ht="18" customHeight="1" x14ac:dyDescent="0.25">
      <c r="A248" s="49" t="s">
        <v>110</v>
      </c>
      <c r="B248" s="122"/>
      <c r="C248" s="122"/>
      <c r="D248" s="122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</row>
    <row r="249" spans="1:18" ht="18" customHeight="1" x14ac:dyDescent="0.25">
      <c r="A249" s="49" t="s">
        <v>33</v>
      </c>
      <c r="B249" s="122"/>
      <c r="C249" s="122"/>
      <c r="D249" s="122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8"/>
      <c r="Q249" s="107"/>
      <c r="R249" s="108"/>
    </row>
    <row r="250" spans="1:18" ht="18" customHeight="1" x14ac:dyDescent="0.25">
      <c r="A250" s="49" t="s">
        <v>36</v>
      </c>
      <c r="B250" s="122"/>
      <c r="C250" s="122"/>
      <c r="D250" s="122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8"/>
      <c r="Q250" s="107"/>
      <c r="R250" s="108"/>
    </row>
    <row r="251" spans="1:18" ht="18" customHeight="1" x14ac:dyDescent="0.25">
      <c r="A251" s="49" t="s">
        <v>70</v>
      </c>
      <c r="B251" s="135"/>
      <c r="C251" s="135"/>
      <c r="D251" s="135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1"/>
      <c r="Q251" s="107"/>
      <c r="R251" s="108"/>
    </row>
    <row r="252" spans="1:18" ht="18" customHeight="1" x14ac:dyDescent="0.25">
      <c r="A252" s="49" t="s">
        <v>105</v>
      </c>
      <c r="B252" s="135"/>
      <c r="C252" s="135"/>
      <c r="D252" s="135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1"/>
      <c r="Q252" s="107"/>
      <c r="R252" s="108"/>
    </row>
    <row r="253" spans="1:18" ht="18" customHeight="1" x14ac:dyDescent="0.25">
      <c r="A253" s="49" t="s">
        <v>34</v>
      </c>
      <c r="B253" s="135"/>
      <c r="C253" s="135">
        <v>3</v>
      </c>
      <c r="D253" s="135"/>
      <c r="E253" s="100">
        <v>3</v>
      </c>
      <c r="F253" s="100">
        <v>3</v>
      </c>
      <c r="G253" s="100">
        <v>3</v>
      </c>
      <c r="H253" s="100"/>
      <c r="I253" s="100">
        <v>2</v>
      </c>
      <c r="J253" s="100"/>
      <c r="K253" s="100"/>
      <c r="L253" s="100"/>
      <c r="M253" s="100"/>
      <c r="N253" s="100">
        <v>4000</v>
      </c>
      <c r="O253" s="100">
        <v>4000</v>
      </c>
      <c r="P253" s="101">
        <v>4000</v>
      </c>
      <c r="Q253" s="101"/>
      <c r="R253" s="87"/>
    </row>
    <row r="254" spans="1:18" ht="18" customHeight="1" thickBot="1" x14ac:dyDescent="0.3">
      <c r="A254" s="50" t="s">
        <v>7</v>
      </c>
      <c r="B254" s="136">
        <v>7</v>
      </c>
      <c r="C254" s="136">
        <f>SUM(C221:C253)</f>
        <v>119</v>
      </c>
      <c r="D254" s="136">
        <f t="shared" ref="D254:R254" si="38">SUM(D221:D253)</f>
        <v>77</v>
      </c>
      <c r="E254" s="102">
        <f t="shared" si="38"/>
        <v>43</v>
      </c>
      <c r="F254" s="102">
        <f t="shared" si="38"/>
        <v>119</v>
      </c>
      <c r="G254" s="102">
        <f t="shared" si="38"/>
        <v>119</v>
      </c>
      <c r="H254" s="102">
        <f t="shared" si="38"/>
        <v>4</v>
      </c>
      <c r="I254" s="102">
        <f t="shared" si="38"/>
        <v>103</v>
      </c>
      <c r="J254" s="102">
        <f t="shared" si="38"/>
        <v>0</v>
      </c>
      <c r="K254" s="102">
        <f t="shared" si="38"/>
        <v>7</v>
      </c>
      <c r="L254" s="103">
        <f t="shared" si="38"/>
        <v>0</v>
      </c>
      <c r="M254" s="103">
        <f t="shared" si="38"/>
        <v>0</v>
      </c>
      <c r="N254" s="103">
        <f t="shared" si="38"/>
        <v>146200</v>
      </c>
      <c r="O254" s="103">
        <f t="shared" si="38"/>
        <v>130200</v>
      </c>
      <c r="P254" s="104">
        <f t="shared" si="38"/>
        <v>130200</v>
      </c>
      <c r="Q254" s="102">
        <f t="shared" si="38"/>
        <v>16000</v>
      </c>
      <c r="R254" s="109">
        <f t="shared" si="38"/>
        <v>16000</v>
      </c>
    </row>
    <row r="255" spans="1:18" ht="18" customHeight="1" x14ac:dyDescent="0.25">
      <c r="A255" s="118"/>
      <c r="B255" s="137"/>
      <c r="C255" s="137"/>
      <c r="D255" s="137"/>
      <c r="E255" s="20"/>
      <c r="F255" s="20"/>
      <c r="G255" s="20"/>
      <c r="H255" s="20"/>
      <c r="I255" s="20"/>
      <c r="J255" s="20"/>
      <c r="K255" s="20"/>
      <c r="Q255" s="20"/>
      <c r="R255" s="20"/>
    </row>
    <row r="256" spans="1:18" s="2" customFormat="1" ht="18" customHeight="1" thickBot="1" x14ac:dyDescent="0.35">
      <c r="A256" s="145" t="s">
        <v>16</v>
      </c>
      <c r="B256" s="125"/>
      <c r="C256" s="125"/>
      <c r="D256" s="125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21"/>
      <c r="R256" s="21"/>
    </row>
    <row r="257" spans="1:18" s="2" customFormat="1" ht="18" customHeight="1" thickBot="1" x14ac:dyDescent="0.35">
      <c r="A257" s="52" t="s">
        <v>27</v>
      </c>
      <c r="B257" s="129"/>
      <c r="C257" s="206">
        <v>1</v>
      </c>
      <c r="D257" s="207">
        <v>0</v>
      </c>
      <c r="E257" s="207">
        <v>1</v>
      </c>
      <c r="F257" s="207">
        <v>1</v>
      </c>
      <c r="G257" s="207">
        <v>1</v>
      </c>
      <c r="H257" s="207">
        <v>0</v>
      </c>
      <c r="I257" s="207">
        <v>0</v>
      </c>
      <c r="J257" s="207">
        <v>0</v>
      </c>
      <c r="K257" s="207">
        <v>1</v>
      </c>
      <c r="L257" s="207">
        <v>0</v>
      </c>
      <c r="M257" s="207">
        <v>0</v>
      </c>
      <c r="N257" s="207">
        <v>0</v>
      </c>
      <c r="O257" s="207">
        <v>0</v>
      </c>
      <c r="P257" s="207">
        <v>0</v>
      </c>
      <c r="Q257" s="207">
        <v>0</v>
      </c>
      <c r="R257" s="207">
        <v>0</v>
      </c>
    </row>
    <row r="258" spans="1:18" s="2" customFormat="1" ht="18" customHeight="1" thickBot="1" x14ac:dyDescent="0.35">
      <c r="A258" s="53" t="s">
        <v>58</v>
      </c>
      <c r="B258" s="130"/>
      <c r="C258" s="208">
        <v>0</v>
      </c>
      <c r="D258" s="209">
        <v>0</v>
      </c>
      <c r="E258" s="209">
        <v>0</v>
      </c>
      <c r="F258" s="209">
        <v>0</v>
      </c>
      <c r="G258" s="209">
        <v>0</v>
      </c>
      <c r="H258" s="209">
        <v>0</v>
      </c>
      <c r="I258" s="209">
        <v>0</v>
      </c>
      <c r="J258" s="209">
        <v>0</v>
      </c>
      <c r="K258" s="209">
        <v>0</v>
      </c>
      <c r="L258" s="209">
        <v>0</v>
      </c>
      <c r="M258" s="209">
        <v>0</v>
      </c>
      <c r="N258" s="209">
        <v>0</v>
      </c>
      <c r="O258" s="209">
        <v>0</v>
      </c>
      <c r="P258" s="209">
        <v>0</v>
      </c>
      <c r="Q258" s="209">
        <v>0</v>
      </c>
      <c r="R258" s="209">
        <v>0</v>
      </c>
    </row>
    <row r="259" spans="1:18" s="2" customFormat="1" ht="18" customHeight="1" thickBot="1" x14ac:dyDescent="0.35">
      <c r="A259" s="16" t="s">
        <v>28</v>
      </c>
      <c r="B259" s="131"/>
      <c r="C259" s="208">
        <v>0</v>
      </c>
      <c r="D259" s="209">
        <v>0</v>
      </c>
      <c r="E259" s="209">
        <v>0</v>
      </c>
      <c r="F259" s="209">
        <v>0</v>
      </c>
      <c r="G259" s="209">
        <v>0</v>
      </c>
      <c r="H259" s="209">
        <v>0</v>
      </c>
      <c r="I259" s="209">
        <v>0</v>
      </c>
      <c r="J259" s="209">
        <v>0</v>
      </c>
      <c r="K259" s="209">
        <v>0</v>
      </c>
      <c r="L259" s="209">
        <v>0</v>
      </c>
      <c r="M259" s="209">
        <v>0</v>
      </c>
      <c r="N259" s="209">
        <v>0</v>
      </c>
      <c r="O259" s="209">
        <v>0</v>
      </c>
      <c r="P259" s="209">
        <v>0</v>
      </c>
      <c r="Q259" s="209">
        <v>0</v>
      </c>
      <c r="R259" s="209">
        <v>0</v>
      </c>
    </row>
    <row r="260" spans="1:18" s="2" customFormat="1" ht="18" customHeight="1" thickBot="1" x14ac:dyDescent="0.35">
      <c r="A260" s="16" t="s">
        <v>29</v>
      </c>
      <c r="B260" s="131"/>
      <c r="C260" s="208">
        <v>20</v>
      </c>
      <c r="D260" s="209">
        <v>15</v>
      </c>
      <c r="E260" s="209">
        <v>5</v>
      </c>
      <c r="F260" s="209">
        <v>20</v>
      </c>
      <c r="G260" s="209">
        <v>20</v>
      </c>
      <c r="H260" s="209">
        <v>0</v>
      </c>
      <c r="I260" s="209">
        <v>18</v>
      </c>
      <c r="J260" s="209">
        <v>1</v>
      </c>
      <c r="K260" s="209">
        <v>2</v>
      </c>
      <c r="L260" s="209">
        <v>0</v>
      </c>
      <c r="M260" s="209">
        <v>0</v>
      </c>
      <c r="N260" s="209">
        <v>13800</v>
      </c>
      <c r="O260" s="209">
        <v>13100</v>
      </c>
      <c r="P260" s="209">
        <v>13100</v>
      </c>
      <c r="Q260" s="209">
        <v>700</v>
      </c>
      <c r="R260" s="209">
        <v>700</v>
      </c>
    </row>
    <row r="261" spans="1:18" s="2" customFormat="1" ht="18" customHeight="1" thickBot="1" x14ac:dyDescent="0.35">
      <c r="A261" s="16" t="s">
        <v>47</v>
      </c>
      <c r="B261" s="131"/>
      <c r="C261" s="208">
        <v>0</v>
      </c>
      <c r="D261" s="209">
        <v>0</v>
      </c>
      <c r="E261" s="209">
        <v>0</v>
      </c>
      <c r="F261" s="209">
        <v>0</v>
      </c>
      <c r="G261" s="209">
        <v>0</v>
      </c>
      <c r="H261" s="209">
        <v>0</v>
      </c>
      <c r="I261" s="209">
        <v>0</v>
      </c>
      <c r="J261" s="209">
        <v>0</v>
      </c>
      <c r="K261" s="209">
        <v>0</v>
      </c>
      <c r="L261" s="209">
        <v>0</v>
      </c>
      <c r="M261" s="209">
        <v>0</v>
      </c>
      <c r="N261" s="209">
        <v>0</v>
      </c>
      <c r="O261" s="209">
        <v>0</v>
      </c>
      <c r="P261" s="209">
        <v>0</v>
      </c>
      <c r="Q261" s="209">
        <v>0</v>
      </c>
      <c r="R261" s="209">
        <v>0</v>
      </c>
    </row>
    <row r="262" spans="1:18" s="2" customFormat="1" ht="18" customHeight="1" thickBot="1" x14ac:dyDescent="0.35">
      <c r="A262" s="16" t="s">
        <v>86</v>
      </c>
      <c r="B262" s="131"/>
      <c r="C262" s="208">
        <v>30</v>
      </c>
      <c r="D262" s="209">
        <v>1</v>
      </c>
      <c r="E262" s="209">
        <v>29</v>
      </c>
      <c r="F262" s="209">
        <v>30</v>
      </c>
      <c r="G262" s="209">
        <v>30</v>
      </c>
      <c r="H262" s="209">
        <v>2</v>
      </c>
      <c r="I262" s="209">
        <v>28</v>
      </c>
      <c r="J262" s="209">
        <v>0</v>
      </c>
      <c r="K262" s="209">
        <v>0</v>
      </c>
      <c r="L262" s="209">
        <v>0</v>
      </c>
      <c r="M262" s="209">
        <v>0</v>
      </c>
      <c r="N262" s="209">
        <v>49500</v>
      </c>
      <c r="O262" s="209">
        <v>49500</v>
      </c>
      <c r="P262" s="209">
        <v>49500</v>
      </c>
      <c r="Q262" s="209">
        <v>0</v>
      </c>
      <c r="R262" s="209">
        <v>0</v>
      </c>
    </row>
    <row r="263" spans="1:18" s="2" customFormat="1" ht="18" customHeight="1" thickBot="1" x14ac:dyDescent="0.35">
      <c r="A263" s="16" t="s">
        <v>107</v>
      </c>
      <c r="B263" s="131"/>
      <c r="C263" s="206">
        <v>0</v>
      </c>
      <c r="D263" s="207">
        <v>0</v>
      </c>
      <c r="E263" s="207">
        <v>0</v>
      </c>
      <c r="F263" s="207">
        <v>0</v>
      </c>
      <c r="G263" s="207">
        <v>0</v>
      </c>
      <c r="H263" s="207">
        <v>0</v>
      </c>
      <c r="I263" s="207">
        <v>0</v>
      </c>
      <c r="J263" s="207">
        <v>0</v>
      </c>
      <c r="K263" s="207">
        <v>0</v>
      </c>
      <c r="L263" s="207">
        <v>0</v>
      </c>
      <c r="M263" s="207">
        <v>0</v>
      </c>
      <c r="N263" s="207">
        <v>0</v>
      </c>
      <c r="O263" s="207">
        <v>0</v>
      </c>
      <c r="P263" s="207">
        <v>0</v>
      </c>
      <c r="Q263" s="207">
        <v>0</v>
      </c>
      <c r="R263" s="207">
        <v>0</v>
      </c>
    </row>
    <row r="264" spans="1:18" s="2" customFormat="1" ht="18" customHeight="1" thickBot="1" x14ac:dyDescent="0.35">
      <c r="A264" s="16" t="s">
        <v>79</v>
      </c>
      <c r="B264" s="131"/>
      <c r="C264" s="208">
        <v>0</v>
      </c>
      <c r="D264" s="209">
        <v>0</v>
      </c>
      <c r="E264" s="209">
        <v>0</v>
      </c>
      <c r="F264" s="209">
        <v>0</v>
      </c>
      <c r="G264" s="209">
        <v>0</v>
      </c>
      <c r="H264" s="209">
        <v>0</v>
      </c>
      <c r="I264" s="209">
        <v>0</v>
      </c>
      <c r="J264" s="209">
        <v>0</v>
      </c>
      <c r="K264" s="209">
        <v>0</v>
      </c>
      <c r="L264" s="209">
        <v>0</v>
      </c>
      <c r="M264" s="209">
        <v>0</v>
      </c>
      <c r="N264" s="209">
        <v>0</v>
      </c>
      <c r="O264" s="209">
        <v>0</v>
      </c>
      <c r="P264" s="209">
        <v>0</v>
      </c>
      <c r="Q264" s="209">
        <v>0</v>
      </c>
      <c r="R264" s="209">
        <v>0</v>
      </c>
    </row>
    <row r="265" spans="1:18" s="2" customFormat="1" ht="18" customHeight="1" thickBot="1" x14ac:dyDescent="0.35">
      <c r="A265" s="16" t="s">
        <v>71</v>
      </c>
      <c r="B265" s="131"/>
      <c r="C265" s="208">
        <v>0</v>
      </c>
      <c r="D265" s="209">
        <v>0</v>
      </c>
      <c r="E265" s="209">
        <v>0</v>
      </c>
      <c r="F265" s="209">
        <v>0</v>
      </c>
      <c r="G265" s="209">
        <v>0</v>
      </c>
      <c r="H265" s="209">
        <v>0</v>
      </c>
      <c r="I265" s="209">
        <v>0</v>
      </c>
      <c r="J265" s="209">
        <v>0</v>
      </c>
      <c r="K265" s="209">
        <v>0</v>
      </c>
      <c r="L265" s="209">
        <v>0</v>
      </c>
      <c r="M265" s="209">
        <v>0</v>
      </c>
      <c r="N265" s="209">
        <v>0</v>
      </c>
      <c r="O265" s="209">
        <v>0</v>
      </c>
      <c r="P265" s="209">
        <v>0</v>
      </c>
      <c r="Q265" s="209">
        <v>0</v>
      </c>
      <c r="R265" s="209">
        <v>0</v>
      </c>
    </row>
    <row r="266" spans="1:18" s="2" customFormat="1" ht="18" customHeight="1" thickBot="1" x14ac:dyDescent="0.35">
      <c r="A266" s="16" t="s">
        <v>30</v>
      </c>
      <c r="B266" s="131"/>
      <c r="C266" s="208">
        <v>0</v>
      </c>
      <c r="D266" s="209">
        <v>0</v>
      </c>
      <c r="E266" s="209">
        <v>0</v>
      </c>
      <c r="F266" s="209">
        <v>0</v>
      </c>
      <c r="G266" s="209">
        <v>0</v>
      </c>
      <c r="H266" s="209">
        <v>0</v>
      </c>
      <c r="I266" s="209">
        <v>0</v>
      </c>
      <c r="J266" s="209">
        <v>0</v>
      </c>
      <c r="K266" s="209">
        <v>0</v>
      </c>
      <c r="L266" s="209">
        <v>0</v>
      </c>
      <c r="M266" s="209">
        <v>0</v>
      </c>
      <c r="N266" s="209">
        <v>0</v>
      </c>
      <c r="O266" s="209">
        <v>0</v>
      </c>
      <c r="P266" s="209">
        <v>0</v>
      </c>
      <c r="Q266" s="209">
        <v>0</v>
      </c>
      <c r="R266" s="209">
        <v>0</v>
      </c>
    </row>
    <row r="267" spans="1:18" s="2" customFormat="1" ht="18" customHeight="1" thickBot="1" x14ac:dyDescent="0.35">
      <c r="A267" s="16" t="s">
        <v>31</v>
      </c>
      <c r="B267" s="131"/>
      <c r="C267" s="208">
        <v>0</v>
      </c>
      <c r="D267" s="209">
        <v>0</v>
      </c>
      <c r="E267" s="209">
        <v>0</v>
      </c>
      <c r="F267" s="209">
        <v>0</v>
      </c>
      <c r="G267" s="209">
        <v>0</v>
      </c>
      <c r="H267" s="209">
        <v>0</v>
      </c>
      <c r="I267" s="209">
        <v>0</v>
      </c>
      <c r="J267" s="209">
        <v>0</v>
      </c>
      <c r="K267" s="209">
        <v>0</v>
      </c>
      <c r="L267" s="209">
        <v>0</v>
      </c>
      <c r="M267" s="209">
        <v>0</v>
      </c>
      <c r="N267" s="209">
        <v>0</v>
      </c>
      <c r="O267" s="209">
        <v>0</v>
      </c>
      <c r="P267" s="209">
        <v>0</v>
      </c>
      <c r="Q267" s="209">
        <v>0</v>
      </c>
      <c r="R267" s="209">
        <v>0</v>
      </c>
    </row>
    <row r="268" spans="1:18" s="2" customFormat="1" ht="18" customHeight="1" thickBot="1" x14ac:dyDescent="0.35">
      <c r="A268" s="16" t="s">
        <v>32</v>
      </c>
      <c r="B268" s="131"/>
      <c r="C268" s="208">
        <v>0</v>
      </c>
      <c r="D268" s="209">
        <v>0</v>
      </c>
      <c r="E268" s="209">
        <v>0</v>
      </c>
      <c r="F268" s="209">
        <v>0</v>
      </c>
      <c r="G268" s="209">
        <v>0</v>
      </c>
      <c r="H268" s="209">
        <v>0</v>
      </c>
      <c r="I268" s="209">
        <v>0</v>
      </c>
      <c r="J268" s="209">
        <v>0</v>
      </c>
      <c r="K268" s="209">
        <v>0</v>
      </c>
      <c r="L268" s="209">
        <v>0</v>
      </c>
      <c r="M268" s="209">
        <v>0</v>
      </c>
      <c r="N268" s="209">
        <v>0</v>
      </c>
      <c r="O268" s="209">
        <v>0</v>
      </c>
      <c r="P268" s="209">
        <v>0</v>
      </c>
      <c r="Q268" s="209">
        <v>0</v>
      </c>
      <c r="R268" s="209">
        <v>0</v>
      </c>
    </row>
    <row r="269" spans="1:18" s="2" customFormat="1" ht="18" customHeight="1" thickBot="1" x14ac:dyDescent="0.35">
      <c r="A269" s="16" t="s">
        <v>103</v>
      </c>
      <c r="B269" s="131"/>
      <c r="C269" s="208">
        <v>0</v>
      </c>
      <c r="D269" s="209">
        <v>0</v>
      </c>
      <c r="E269" s="209">
        <v>0</v>
      </c>
      <c r="F269" s="209">
        <v>0</v>
      </c>
      <c r="G269" s="209">
        <v>0</v>
      </c>
      <c r="H269" s="209">
        <v>0</v>
      </c>
      <c r="I269" s="209">
        <v>0</v>
      </c>
      <c r="J269" s="209">
        <v>0</v>
      </c>
      <c r="K269" s="209">
        <v>0</v>
      </c>
      <c r="L269" s="209">
        <v>0</v>
      </c>
      <c r="M269" s="209">
        <v>0</v>
      </c>
      <c r="N269" s="209">
        <v>0</v>
      </c>
      <c r="O269" s="209">
        <v>0</v>
      </c>
      <c r="P269" s="209">
        <v>0</v>
      </c>
      <c r="Q269" s="209">
        <v>0</v>
      </c>
      <c r="R269" s="209">
        <v>0</v>
      </c>
    </row>
    <row r="270" spans="1:18" s="2" customFormat="1" ht="18" customHeight="1" thickBot="1" x14ac:dyDescent="0.35">
      <c r="A270" s="16" t="s">
        <v>84</v>
      </c>
      <c r="B270" s="131"/>
      <c r="C270" s="208">
        <v>0</v>
      </c>
      <c r="D270" s="209">
        <v>0</v>
      </c>
      <c r="E270" s="209">
        <v>0</v>
      </c>
      <c r="F270" s="209">
        <v>0</v>
      </c>
      <c r="G270" s="209">
        <v>0</v>
      </c>
      <c r="H270" s="209">
        <v>0</v>
      </c>
      <c r="I270" s="209">
        <v>0</v>
      </c>
      <c r="J270" s="209">
        <v>0</v>
      </c>
      <c r="K270" s="209">
        <v>0</v>
      </c>
      <c r="L270" s="209">
        <v>0</v>
      </c>
      <c r="M270" s="209">
        <v>0</v>
      </c>
      <c r="N270" s="209">
        <v>0</v>
      </c>
      <c r="O270" s="209">
        <v>0</v>
      </c>
      <c r="P270" s="209">
        <v>0</v>
      </c>
      <c r="Q270" s="209">
        <v>0</v>
      </c>
      <c r="R270" s="209">
        <v>0</v>
      </c>
    </row>
    <row r="271" spans="1:18" s="2" customFormat="1" ht="18" customHeight="1" thickBot="1" x14ac:dyDescent="0.35">
      <c r="A271" s="16" t="s">
        <v>60</v>
      </c>
      <c r="B271" s="131"/>
      <c r="C271" s="208">
        <v>0</v>
      </c>
      <c r="D271" s="209">
        <v>0</v>
      </c>
      <c r="E271" s="209">
        <v>0</v>
      </c>
      <c r="F271" s="209">
        <v>0</v>
      </c>
      <c r="G271" s="209">
        <v>0</v>
      </c>
      <c r="H271" s="209">
        <v>0</v>
      </c>
      <c r="I271" s="209">
        <v>0</v>
      </c>
      <c r="J271" s="209">
        <v>0</v>
      </c>
      <c r="K271" s="209">
        <v>0</v>
      </c>
      <c r="L271" s="209">
        <v>0</v>
      </c>
      <c r="M271" s="209">
        <v>0</v>
      </c>
      <c r="N271" s="209">
        <v>0</v>
      </c>
      <c r="O271" s="209">
        <v>0</v>
      </c>
      <c r="P271" s="209">
        <v>0</v>
      </c>
      <c r="Q271" s="209">
        <v>0</v>
      </c>
      <c r="R271" s="209">
        <v>0</v>
      </c>
    </row>
    <row r="272" spans="1:18" s="2" customFormat="1" ht="18" customHeight="1" thickBot="1" x14ac:dyDescent="0.35">
      <c r="A272" s="16" t="s">
        <v>61</v>
      </c>
      <c r="B272" s="131"/>
      <c r="C272" s="208">
        <v>0</v>
      </c>
      <c r="D272" s="209">
        <v>0</v>
      </c>
      <c r="E272" s="209">
        <v>0</v>
      </c>
      <c r="F272" s="209">
        <v>0</v>
      </c>
      <c r="G272" s="209">
        <v>0</v>
      </c>
      <c r="H272" s="209">
        <v>0</v>
      </c>
      <c r="I272" s="209">
        <v>0</v>
      </c>
      <c r="J272" s="209">
        <v>0</v>
      </c>
      <c r="K272" s="209">
        <v>0</v>
      </c>
      <c r="L272" s="209">
        <v>0</v>
      </c>
      <c r="M272" s="209">
        <v>0</v>
      </c>
      <c r="N272" s="209">
        <v>0</v>
      </c>
      <c r="O272" s="209">
        <v>0</v>
      </c>
      <c r="P272" s="209">
        <v>0</v>
      </c>
      <c r="Q272" s="209">
        <v>0</v>
      </c>
      <c r="R272" s="209">
        <v>0</v>
      </c>
    </row>
    <row r="273" spans="1:18" ht="18" customHeight="1" thickBot="1" x14ac:dyDescent="0.35">
      <c r="A273" s="16" t="s">
        <v>62</v>
      </c>
      <c r="B273" s="131"/>
      <c r="C273" s="208">
        <v>0</v>
      </c>
      <c r="D273" s="209">
        <v>0</v>
      </c>
      <c r="E273" s="209">
        <v>0</v>
      </c>
      <c r="F273" s="209">
        <v>0</v>
      </c>
      <c r="G273" s="209">
        <v>0</v>
      </c>
      <c r="H273" s="209">
        <v>0</v>
      </c>
      <c r="I273" s="209">
        <v>0</v>
      </c>
      <c r="J273" s="209">
        <v>0</v>
      </c>
      <c r="K273" s="209">
        <v>0</v>
      </c>
      <c r="L273" s="209">
        <v>0</v>
      </c>
      <c r="M273" s="209">
        <v>0</v>
      </c>
      <c r="N273" s="209">
        <v>0</v>
      </c>
      <c r="O273" s="209">
        <v>0</v>
      </c>
      <c r="P273" s="209">
        <v>0</v>
      </c>
      <c r="Q273" s="209">
        <v>0</v>
      </c>
      <c r="R273" s="209">
        <v>0</v>
      </c>
    </row>
    <row r="274" spans="1:18" ht="18" customHeight="1" thickBot="1" x14ac:dyDescent="0.35">
      <c r="A274" s="16" t="s">
        <v>63</v>
      </c>
      <c r="B274" s="131"/>
      <c r="C274" s="208">
        <v>0</v>
      </c>
      <c r="D274" s="209">
        <v>0</v>
      </c>
      <c r="E274" s="209">
        <v>0</v>
      </c>
      <c r="F274" s="209">
        <v>0</v>
      </c>
      <c r="G274" s="209">
        <v>0</v>
      </c>
      <c r="H274" s="209">
        <v>0</v>
      </c>
      <c r="I274" s="209">
        <v>0</v>
      </c>
      <c r="J274" s="209">
        <v>0</v>
      </c>
      <c r="K274" s="209">
        <v>0</v>
      </c>
      <c r="L274" s="209">
        <v>0</v>
      </c>
      <c r="M274" s="209">
        <v>0</v>
      </c>
      <c r="N274" s="209">
        <v>0</v>
      </c>
      <c r="O274" s="209">
        <v>0</v>
      </c>
      <c r="P274" s="209">
        <v>0</v>
      </c>
      <c r="Q274" s="209">
        <v>0</v>
      </c>
      <c r="R274" s="209">
        <v>0</v>
      </c>
    </row>
    <row r="275" spans="1:18" ht="18" customHeight="1" thickBot="1" x14ac:dyDescent="0.35">
      <c r="A275" s="16" t="s">
        <v>64</v>
      </c>
      <c r="B275" s="131"/>
      <c r="C275" s="208">
        <v>0</v>
      </c>
      <c r="D275" s="209">
        <v>0</v>
      </c>
      <c r="E275" s="209">
        <v>0</v>
      </c>
      <c r="F275" s="209">
        <v>0</v>
      </c>
      <c r="G275" s="209">
        <v>0</v>
      </c>
      <c r="H275" s="209">
        <v>0</v>
      </c>
      <c r="I275" s="209">
        <v>0</v>
      </c>
      <c r="J275" s="209">
        <v>0</v>
      </c>
      <c r="K275" s="209">
        <v>0</v>
      </c>
      <c r="L275" s="209">
        <v>0</v>
      </c>
      <c r="M275" s="209">
        <v>0</v>
      </c>
      <c r="N275" s="209">
        <v>0</v>
      </c>
      <c r="O275" s="209">
        <v>0</v>
      </c>
      <c r="P275" s="209">
        <v>0</v>
      </c>
      <c r="Q275" s="209">
        <v>0</v>
      </c>
      <c r="R275" s="209">
        <v>0</v>
      </c>
    </row>
    <row r="276" spans="1:18" ht="18" customHeight="1" thickBot="1" x14ac:dyDescent="0.35">
      <c r="A276" s="16" t="s">
        <v>65</v>
      </c>
      <c r="B276" s="131"/>
      <c r="C276" s="208">
        <v>0</v>
      </c>
      <c r="D276" s="209">
        <v>0</v>
      </c>
      <c r="E276" s="209">
        <v>0</v>
      </c>
      <c r="F276" s="209">
        <v>0</v>
      </c>
      <c r="G276" s="209">
        <v>0</v>
      </c>
      <c r="H276" s="209">
        <v>0</v>
      </c>
      <c r="I276" s="209">
        <v>0</v>
      </c>
      <c r="J276" s="209">
        <v>0</v>
      </c>
      <c r="K276" s="209">
        <v>0</v>
      </c>
      <c r="L276" s="209">
        <v>0</v>
      </c>
      <c r="M276" s="209">
        <v>0</v>
      </c>
      <c r="N276" s="209">
        <v>0</v>
      </c>
      <c r="O276" s="209">
        <v>0</v>
      </c>
      <c r="P276" s="209">
        <v>0</v>
      </c>
      <c r="Q276" s="209">
        <v>0</v>
      </c>
      <c r="R276" s="209">
        <v>0</v>
      </c>
    </row>
    <row r="277" spans="1:18" ht="18" customHeight="1" thickBot="1" x14ac:dyDescent="0.35">
      <c r="A277" s="16" t="s">
        <v>66</v>
      </c>
      <c r="B277" s="131"/>
      <c r="C277" s="208">
        <v>0</v>
      </c>
      <c r="D277" s="209">
        <v>0</v>
      </c>
      <c r="E277" s="209">
        <v>0</v>
      </c>
      <c r="F277" s="209">
        <v>0</v>
      </c>
      <c r="G277" s="209">
        <v>0</v>
      </c>
      <c r="H277" s="209">
        <v>0</v>
      </c>
      <c r="I277" s="209">
        <v>0</v>
      </c>
      <c r="J277" s="209">
        <v>0</v>
      </c>
      <c r="K277" s="209">
        <v>0</v>
      </c>
      <c r="L277" s="209">
        <v>0</v>
      </c>
      <c r="M277" s="209">
        <v>0</v>
      </c>
      <c r="N277" s="209">
        <v>0</v>
      </c>
      <c r="O277" s="209">
        <v>0</v>
      </c>
      <c r="P277" s="209">
        <v>0</v>
      </c>
      <c r="Q277" s="209">
        <v>0</v>
      </c>
      <c r="R277" s="209">
        <v>0</v>
      </c>
    </row>
    <row r="278" spans="1:18" ht="18" customHeight="1" thickBot="1" x14ac:dyDescent="0.35">
      <c r="A278" s="16" t="s">
        <v>80</v>
      </c>
      <c r="B278" s="131"/>
      <c r="C278" s="208">
        <v>0</v>
      </c>
      <c r="D278" s="209">
        <v>0</v>
      </c>
      <c r="E278" s="209">
        <v>0</v>
      </c>
      <c r="F278" s="209">
        <v>0</v>
      </c>
      <c r="G278" s="209">
        <v>0</v>
      </c>
      <c r="H278" s="209">
        <v>0</v>
      </c>
      <c r="I278" s="209">
        <v>0</v>
      </c>
      <c r="J278" s="209">
        <v>0</v>
      </c>
      <c r="K278" s="209">
        <v>0</v>
      </c>
      <c r="L278" s="209">
        <v>0</v>
      </c>
      <c r="M278" s="209">
        <v>0</v>
      </c>
      <c r="N278" s="209">
        <v>0</v>
      </c>
      <c r="O278" s="209">
        <v>0</v>
      </c>
      <c r="P278" s="209">
        <v>0</v>
      </c>
      <c r="Q278" s="209">
        <v>0</v>
      </c>
      <c r="R278" s="209">
        <v>0</v>
      </c>
    </row>
    <row r="279" spans="1:18" ht="18" customHeight="1" thickBot="1" x14ac:dyDescent="0.35">
      <c r="A279" s="16" t="s">
        <v>81</v>
      </c>
      <c r="B279" s="131"/>
      <c r="C279" s="208">
        <v>0</v>
      </c>
      <c r="D279" s="209">
        <v>0</v>
      </c>
      <c r="E279" s="209">
        <v>0</v>
      </c>
      <c r="F279" s="209">
        <v>0</v>
      </c>
      <c r="G279" s="209">
        <v>0</v>
      </c>
      <c r="H279" s="209">
        <v>0</v>
      </c>
      <c r="I279" s="209">
        <v>0</v>
      </c>
      <c r="J279" s="209">
        <v>0</v>
      </c>
      <c r="K279" s="209">
        <v>0</v>
      </c>
      <c r="L279" s="209">
        <v>0</v>
      </c>
      <c r="M279" s="209">
        <v>0</v>
      </c>
      <c r="N279" s="209">
        <v>0</v>
      </c>
      <c r="O279" s="209">
        <v>0</v>
      </c>
      <c r="P279" s="209">
        <v>0</v>
      </c>
      <c r="Q279" s="209">
        <v>0</v>
      </c>
      <c r="R279" s="209">
        <v>0</v>
      </c>
    </row>
    <row r="280" spans="1:18" ht="18" customHeight="1" thickBot="1" x14ac:dyDescent="0.35">
      <c r="A280" s="16" t="s">
        <v>82</v>
      </c>
      <c r="B280" s="131"/>
      <c r="C280" s="208">
        <v>0</v>
      </c>
      <c r="D280" s="209">
        <v>0</v>
      </c>
      <c r="E280" s="209">
        <v>0</v>
      </c>
      <c r="F280" s="209">
        <v>0</v>
      </c>
      <c r="G280" s="209">
        <v>0</v>
      </c>
      <c r="H280" s="209">
        <v>0</v>
      </c>
      <c r="I280" s="209">
        <v>0</v>
      </c>
      <c r="J280" s="209">
        <v>0</v>
      </c>
      <c r="K280" s="209">
        <v>0</v>
      </c>
      <c r="L280" s="209">
        <v>0</v>
      </c>
      <c r="M280" s="209">
        <v>0</v>
      </c>
      <c r="N280" s="209">
        <v>0</v>
      </c>
      <c r="O280" s="209">
        <v>0</v>
      </c>
      <c r="P280" s="209">
        <v>0</v>
      </c>
      <c r="Q280" s="209">
        <v>0</v>
      </c>
      <c r="R280" s="209">
        <v>0</v>
      </c>
    </row>
    <row r="281" spans="1:18" ht="18" customHeight="1" thickBot="1" x14ac:dyDescent="0.35">
      <c r="A281" s="16" t="s">
        <v>83</v>
      </c>
      <c r="B281" s="131"/>
      <c r="C281" s="208">
        <v>0</v>
      </c>
      <c r="D281" s="209">
        <v>0</v>
      </c>
      <c r="E281" s="209">
        <v>0</v>
      </c>
      <c r="F281" s="209">
        <v>0</v>
      </c>
      <c r="G281" s="209">
        <v>0</v>
      </c>
      <c r="H281" s="209">
        <v>0</v>
      </c>
      <c r="I281" s="209">
        <v>0</v>
      </c>
      <c r="J281" s="209">
        <v>0</v>
      </c>
      <c r="K281" s="209">
        <v>0</v>
      </c>
      <c r="L281" s="209">
        <v>0</v>
      </c>
      <c r="M281" s="209">
        <v>0</v>
      </c>
      <c r="N281" s="209">
        <v>0</v>
      </c>
      <c r="O281" s="209">
        <v>0</v>
      </c>
      <c r="P281" s="209">
        <v>0</v>
      </c>
      <c r="Q281" s="209">
        <v>0</v>
      </c>
      <c r="R281" s="209">
        <v>0</v>
      </c>
    </row>
    <row r="282" spans="1:18" ht="18" customHeight="1" thickBot="1" x14ac:dyDescent="0.35">
      <c r="A282" s="16" t="s">
        <v>104</v>
      </c>
      <c r="B282" s="131"/>
      <c r="C282" s="208">
        <v>0</v>
      </c>
      <c r="D282" s="209">
        <v>0</v>
      </c>
      <c r="E282" s="209">
        <v>0</v>
      </c>
      <c r="F282" s="209">
        <v>0</v>
      </c>
      <c r="G282" s="209">
        <v>0</v>
      </c>
      <c r="H282" s="209">
        <v>0</v>
      </c>
      <c r="I282" s="209">
        <v>0</v>
      </c>
      <c r="J282" s="209">
        <v>0</v>
      </c>
      <c r="K282" s="209">
        <v>0</v>
      </c>
      <c r="L282" s="209">
        <v>0</v>
      </c>
      <c r="M282" s="209">
        <v>0</v>
      </c>
      <c r="N282" s="209">
        <v>0</v>
      </c>
      <c r="O282" s="209">
        <v>0</v>
      </c>
      <c r="P282" s="209">
        <v>0</v>
      </c>
      <c r="Q282" s="209">
        <v>0</v>
      </c>
      <c r="R282" s="209">
        <v>0</v>
      </c>
    </row>
    <row r="283" spans="1:18" ht="18" customHeight="1" thickBot="1" x14ac:dyDescent="0.35">
      <c r="A283" s="16" t="s">
        <v>109</v>
      </c>
      <c r="B283" s="131"/>
      <c r="C283" s="206">
        <v>14</v>
      </c>
      <c r="D283" s="207">
        <v>14</v>
      </c>
      <c r="E283" s="207">
        <v>0</v>
      </c>
      <c r="F283" s="207">
        <v>14</v>
      </c>
      <c r="G283" s="207">
        <v>14</v>
      </c>
      <c r="H283" s="207">
        <v>1</v>
      </c>
      <c r="I283" s="207">
        <v>13</v>
      </c>
      <c r="J283" s="207">
        <v>0</v>
      </c>
      <c r="K283" s="207">
        <v>0</v>
      </c>
      <c r="L283" s="207">
        <v>0</v>
      </c>
      <c r="M283" s="207">
        <v>0</v>
      </c>
      <c r="N283" s="207">
        <v>160000</v>
      </c>
      <c r="O283" s="207">
        <v>160000</v>
      </c>
      <c r="P283" s="207">
        <v>160000</v>
      </c>
      <c r="Q283" s="207">
        <v>0</v>
      </c>
      <c r="R283" s="207">
        <v>0</v>
      </c>
    </row>
    <row r="284" spans="1:18" ht="18" customHeight="1" x14ac:dyDescent="0.3">
      <c r="A284" s="16" t="s">
        <v>110</v>
      </c>
      <c r="B284" s="131"/>
      <c r="C284" s="131"/>
      <c r="D284" s="13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23"/>
      <c r="Q284" s="70"/>
      <c r="R284" s="71"/>
    </row>
    <row r="285" spans="1:18" ht="18" customHeight="1" x14ac:dyDescent="0.3">
      <c r="A285" s="16" t="s">
        <v>33</v>
      </c>
      <c r="B285" s="131"/>
      <c r="C285" s="131"/>
      <c r="D285" s="13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23"/>
      <c r="Q285" s="70"/>
      <c r="R285" s="71"/>
    </row>
    <row r="286" spans="1:18" ht="18" customHeight="1" x14ac:dyDescent="0.3">
      <c r="A286" s="16" t="s">
        <v>36</v>
      </c>
      <c r="B286" s="131"/>
      <c r="C286" s="131"/>
      <c r="D286" s="13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23"/>
      <c r="Q286" s="70"/>
      <c r="R286" s="71"/>
    </row>
    <row r="287" spans="1:18" ht="18" customHeight="1" x14ac:dyDescent="0.3">
      <c r="A287" s="16" t="s">
        <v>67</v>
      </c>
      <c r="B287" s="131"/>
      <c r="C287" s="131"/>
      <c r="D287" s="13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23"/>
      <c r="Q287" s="70"/>
      <c r="R287" s="71"/>
    </row>
    <row r="288" spans="1:18" ht="18" customHeight="1" thickBot="1" x14ac:dyDescent="0.35">
      <c r="A288" s="16" t="s">
        <v>102</v>
      </c>
      <c r="B288" s="131"/>
      <c r="C288" s="131"/>
      <c r="D288" s="13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23"/>
      <c r="Q288" s="70"/>
      <c r="R288" s="71"/>
    </row>
    <row r="289" spans="1:18" ht="18" customHeight="1" thickBot="1" x14ac:dyDescent="0.35">
      <c r="A289" s="16" t="s">
        <v>34</v>
      </c>
      <c r="B289" s="131"/>
      <c r="C289" s="206">
        <v>1</v>
      </c>
      <c r="D289" s="207">
        <v>0</v>
      </c>
      <c r="E289" s="207">
        <v>1</v>
      </c>
      <c r="F289" s="207">
        <v>1</v>
      </c>
      <c r="G289" s="207">
        <v>1</v>
      </c>
      <c r="H289" s="207">
        <v>0</v>
      </c>
      <c r="I289" s="207">
        <v>1</v>
      </c>
      <c r="J289" s="207">
        <v>0</v>
      </c>
      <c r="K289" s="207">
        <v>0</v>
      </c>
      <c r="L289" s="207">
        <v>0</v>
      </c>
      <c r="M289" s="207">
        <v>0</v>
      </c>
      <c r="N289" s="207">
        <v>2000</v>
      </c>
      <c r="O289" s="207">
        <v>2000</v>
      </c>
      <c r="P289" s="207">
        <v>2000</v>
      </c>
      <c r="Q289" s="207">
        <v>0</v>
      </c>
      <c r="R289" s="207">
        <v>0</v>
      </c>
    </row>
    <row r="290" spans="1:18" ht="18" customHeight="1" thickBot="1" x14ac:dyDescent="0.3">
      <c r="A290" s="19" t="s">
        <v>7</v>
      </c>
      <c r="B290" s="132">
        <v>6</v>
      </c>
      <c r="C290" s="132">
        <f>SUM(C257:C289)</f>
        <v>66</v>
      </c>
      <c r="D290" s="132">
        <f t="shared" ref="D290:R290" si="39">SUM(D257:D289)</f>
        <v>30</v>
      </c>
      <c r="E290" s="6">
        <f t="shared" si="39"/>
        <v>36</v>
      </c>
      <c r="F290" s="6">
        <f t="shared" si="39"/>
        <v>66</v>
      </c>
      <c r="G290" s="6">
        <f t="shared" si="39"/>
        <v>66</v>
      </c>
      <c r="H290" s="6">
        <f t="shared" si="39"/>
        <v>3</v>
      </c>
      <c r="I290" s="6">
        <f t="shared" si="39"/>
        <v>60</v>
      </c>
      <c r="J290" s="6">
        <f t="shared" si="39"/>
        <v>1</v>
      </c>
      <c r="K290" s="6">
        <f t="shared" si="39"/>
        <v>3</v>
      </c>
      <c r="L290" s="6">
        <f t="shared" si="39"/>
        <v>0</v>
      </c>
      <c r="M290" s="6">
        <f t="shared" si="39"/>
        <v>0</v>
      </c>
      <c r="N290" s="6">
        <f t="shared" si="39"/>
        <v>225300</v>
      </c>
      <c r="O290" s="6">
        <f t="shared" si="39"/>
        <v>224600</v>
      </c>
      <c r="P290" s="58">
        <f t="shared" si="39"/>
        <v>224600</v>
      </c>
      <c r="Q290" s="72">
        <f t="shared" si="39"/>
        <v>700</v>
      </c>
      <c r="R290" s="73">
        <f t="shared" si="39"/>
        <v>700</v>
      </c>
    </row>
    <row r="291" spans="1:18" ht="18" customHeight="1" x14ac:dyDescent="0.3">
      <c r="A291" s="133"/>
      <c r="B291" s="134"/>
      <c r="C291" s="134"/>
      <c r="D291" s="134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0"/>
      <c r="R291" s="20"/>
    </row>
    <row r="292" spans="1:18" s="2" customFormat="1" ht="18" customHeight="1" thickBot="1" x14ac:dyDescent="0.35">
      <c r="A292" s="145" t="s">
        <v>17</v>
      </c>
      <c r="B292" s="125"/>
      <c r="C292" s="125"/>
      <c r="D292" s="125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21"/>
      <c r="R292" s="21"/>
    </row>
    <row r="293" spans="1:18" s="2" customFormat="1" ht="18" customHeight="1" thickBot="1" x14ac:dyDescent="0.3">
      <c r="A293" s="52" t="s">
        <v>27</v>
      </c>
      <c r="B293" s="120"/>
      <c r="C293" s="170">
        <v>2</v>
      </c>
      <c r="D293" s="170">
        <v>2</v>
      </c>
      <c r="E293" s="158"/>
      <c r="F293" s="171">
        <v>2</v>
      </c>
      <c r="G293" s="171">
        <v>2</v>
      </c>
      <c r="H293" s="160"/>
      <c r="I293" s="171">
        <v>1</v>
      </c>
      <c r="J293" s="171"/>
      <c r="K293" s="170">
        <v>1</v>
      </c>
      <c r="L293" s="160"/>
      <c r="M293" s="158"/>
      <c r="N293" s="172">
        <v>2500</v>
      </c>
      <c r="O293" s="173">
        <v>2500</v>
      </c>
      <c r="P293" s="173">
        <v>2500</v>
      </c>
      <c r="Q293" s="160"/>
      <c r="R293" s="160"/>
    </row>
    <row r="294" spans="1:18" s="2" customFormat="1" ht="18" customHeight="1" thickBot="1" x14ac:dyDescent="0.3">
      <c r="A294" s="53" t="s">
        <v>58</v>
      </c>
      <c r="B294" s="126"/>
      <c r="C294" s="174"/>
      <c r="D294" s="174"/>
      <c r="E294" s="163"/>
      <c r="F294" s="165"/>
      <c r="G294" s="165"/>
      <c r="H294" s="165"/>
      <c r="I294" s="165"/>
      <c r="J294" s="165"/>
      <c r="K294" s="163"/>
      <c r="L294" s="165"/>
      <c r="M294" s="163"/>
      <c r="N294" s="163"/>
      <c r="O294" s="165"/>
      <c r="P294" s="165"/>
      <c r="Q294" s="165"/>
      <c r="R294" s="165"/>
    </row>
    <row r="295" spans="1:18" s="2" customFormat="1" ht="18" customHeight="1" thickBot="1" x14ac:dyDescent="0.3">
      <c r="A295" s="16" t="s">
        <v>28</v>
      </c>
      <c r="B295" s="122"/>
      <c r="C295" s="174"/>
      <c r="D295" s="174"/>
      <c r="E295" s="163"/>
      <c r="F295" s="165"/>
      <c r="G295" s="165"/>
      <c r="H295" s="165"/>
      <c r="I295" s="165"/>
      <c r="J295" s="165"/>
      <c r="K295" s="163"/>
      <c r="L295" s="165"/>
      <c r="M295" s="163"/>
      <c r="N295" s="163"/>
      <c r="O295" s="165"/>
      <c r="P295" s="165"/>
      <c r="Q295" s="165"/>
      <c r="R295" s="165"/>
    </row>
    <row r="296" spans="1:18" s="2" customFormat="1" ht="18" customHeight="1" thickBot="1" x14ac:dyDescent="0.3">
      <c r="A296" s="16" t="s">
        <v>29</v>
      </c>
      <c r="B296" s="122"/>
      <c r="C296" s="174">
        <v>16</v>
      </c>
      <c r="D296" s="174">
        <v>15</v>
      </c>
      <c r="E296" s="174">
        <v>1</v>
      </c>
      <c r="F296" s="175">
        <v>17</v>
      </c>
      <c r="G296" s="175">
        <v>17</v>
      </c>
      <c r="H296" s="175"/>
      <c r="I296" s="175">
        <v>17</v>
      </c>
      <c r="J296" s="175"/>
      <c r="K296" s="174"/>
      <c r="L296" s="175"/>
      <c r="M296" s="174"/>
      <c r="N296" s="176">
        <v>12000</v>
      </c>
      <c r="O296" s="177">
        <v>12000</v>
      </c>
      <c r="P296" s="177">
        <v>4000</v>
      </c>
      <c r="Q296" s="175"/>
      <c r="R296" s="175"/>
    </row>
    <row r="297" spans="1:18" s="2" customFormat="1" ht="18" customHeight="1" thickBot="1" x14ac:dyDescent="0.3">
      <c r="A297" s="16" t="s">
        <v>47</v>
      </c>
      <c r="B297" s="122"/>
      <c r="C297" s="174"/>
      <c r="D297" s="174"/>
      <c r="E297" s="163"/>
      <c r="F297" s="165"/>
      <c r="G297" s="165"/>
      <c r="H297" s="165"/>
      <c r="I297" s="165"/>
      <c r="J297" s="165"/>
      <c r="K297" s="163"/>
      <c r="L297" s="165"/>
      <c r="M297" s="163"/>
      <c r="N297" s="163"/>
      <c r="O297" s="165"/>
      <c r="P297" s="165"/>
      <c r="Q297" s="165"/>
      <c r="R297" s="165"/>
    </row>
    <row r="298" spans="1:18" s="2" customFormat="1" ht="18" customHeight="1" thickBot="1" x14ac:dyDescent="0.3">
      <c r="A298" s="16" t="s">
        <v>86</v>
      </c>
      <c r="B298" s="122"/>
      <c r="C298" s="174"/>
      <c r="D298" s="174"/>
      <c r="E298" s="163"/>
      <c r="F298" s="175">
        <v>1</v>
      </c>
      <c r="G298" s="175">
        <v>1</v>
      </c>
      <c r="H298" s="175">
        <v>1</v>
      </c>
      <c r="I298" s="165"/>
      <c r="J298" s="165"/>
      <c r="K298" s="163"/>
      <c r="L298" s="165"/>
      <c r="M298" s="163"/>
      <c r="N298" s="163"/>
      <c r="O298" s="165"/>
      <c r="P298" s="165"/>
      <c r="Q298" s="165"/>
      <c r="R298" s="165"/>
    </row>
    <row r="299" spans="1:18" s="2" customFormat="1" ht="18" customHeight="1" x14ac:dyDescent="0.25">
      <c r="A299" s="16" t="s">
        <v>107</v>
      </c>
      <c r="B299" s="122"/>
      <c r="C299" s="122"/>
      <c r="D299" s="122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</row>
    <row r="300" spans="1:18" s="2" customFormat="1" ht="18" customHeight="1" x14ac:dyDescent="0.25">
      <c r="A300" s="16" t="s">
        <v>79</v>
      </c>
      <c r="B300" s="122"/>
      <c r="C300" s="122"/>
      <c r="D300" s="122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8"/>
      <c r="Q300" s="93"/>
      <c r="R300" s="94"/>
    </row>
    <row r="301" spans="1:18" s="2" customFormat="1" ht="18" customHeight="1" x14ac:dyDescent="0.25">
      <c r="A301" s="16" t="s">
        <v>71</v>
      </c>
      <c r="B301" s="122"/>
      <c r="C301" s="122"/>
      <c r="D301" s="122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8"/>
      <c r="Q301" s="93"/>
      <c r="R301" s="94"/>
    </row>
    <row r="302" spans="1:18" s="2" customFormat="1" ht="18" customHeight="1" x14ac:dyDescent="0.25">
      <c r="A302" s="16" t="s">
        <v>30</v>
      </c>
      <c r="B302" s="122"/>
      <c r="C302" s="122"/>
      <c r="D302" s="122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8"/>
      <c r="Q302" s="93"/>
      <c r="R302" s="94"/>
    </row>
    <row r="303" spans="1:18" s="2" customFormat="1" ht="18" customHeight="1" x14ac:dyDescent="0.25">
      <c r="A303" s="16" t="s">
        <v>31</v>
      </c>
      <c r="B303" s="122"/>
      <c r="C303" s="122"/>
      <c r="D303" s="122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</row>
    <row r="304" spans="1:18" s="2" customFormat="1" ht="18" customHeight="1" x14ac:dyDescent="0.25">
      <c r="A304" s="16" t="s">
        <v>32</v>
      </c>
      <c r="B304" s="122"/>
      <c r="C304" s="122"/>
      <c r="D304" s="122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8"/>
      <c r="Q304" s="93"/>
      <c r="R304" s="94"/>
    </row>
    <row r="305" spans="1:18" s="2" customFormat="1" ht="18" customHeight="1" x14ac:dyDescent="0.25">
      <c r="A305" s="16" t="s">
        <v>103</v>
      </c>
      <c r="B305" s="122"/>
      <c r="C305" s="122"/>
      <c r="D305" s="122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8"/>
      <c r="Q305" s="93"/>
      <c r="R305" s="94"/>
    </row>
    <row r="306" spans="1:18" s="2" customFormat="1" ht="18" customHeight="1" x14ac:dyDescent="0.25">
      <c r="A306" s="16" t="s">
        <v>85</v>
      </c>
      <c r="B306" s="122"/>
      <c r="C306" s="122"/>
      <c r="D306" s="122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93"/>
      <c r="R306" s="94"/>
    </row>
    <row r="307" spans="1:18" s="2" customFormat="1" ht="18" customHeight="1" x14ac:dyDescent="0.25">
      <c r="A307" s="16" t="s">
        <v>60</v>
      </c>
      <c r="B307" s="122"/>
      <c r="C307" s="122"/>
      <c r="D307" s="122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</row>
    <row r="308" spans="1:18" s="2" customFormat="1" ht="18" customHeight="1" x14ac:dyDescent="0.25">
      <c r="A308" s="16" t="s">
        <v>61</v>
      </c>
      <c r="B308" s="122"/>
      <c r="C308" s="122"/>
      <c r="D308" s="122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8"/>
      <c r="Q308" s="93"/>
      <c r="R308" s="94"/>
    </row>
    <row r="309" spans="1:18" ht="18" customHeight="1" x14ac:dyDescent="0.25">
      <c r="A309" s="16" t="s">
        <v>62</v>
      </c>
      <c r="B309" s="122"/>
      <c r="C309" s="122"/>
      <c r="D309" s="122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93"/>
      <c r="R309" s="94"/>
    </row>
    <row r="310" spans="1:18" ht="18" customHeight="1" x14ac:dyDescent="0.25">
      <c r="A310" s="16" t="s">
        <v>63</v>
      </c>
      <c r="B310" s="122"/>
      <c r="C310" s="122"/>
      <c r="D310" s="122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8"/>
      <c r="Q310" s="93"/>
      <c r="R310" s="94"/>
    </row>
    <row r="311" spans="1:18" ht="18" customHeight="1" thickBot="1" x14ac:dyDescent="0.3">
      <c r="A311" s="16" t="s">
        <v>64</v>
      </c>
      <c r="B311" s="122"/>
      <c r="C311" s="122"/>
      <c r="D311" s="122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93"/>
      <c r="R311" s="94"/>
    </row>
    <row r="312" spans="1:18" ht="18" customHeight="1" thickBot="1" x14ac:dyDescent="0.3">
      <c r="A312" s="16" t="s">
        <v>65</v>
      </c>
      <c r="B312" s="122"/>
      <c r="C312" s="170">
        <v>2</v>
      </c>
      <c r="D312" s="170">
        <v>2</v>
      </c>
      <c r="E312" s="158"/>
      <c r="F312" s="175">
        <v>2</v>
      </c>
      <c r="G312" s="175">
        <v>2</v>
      </c>
      <c r="H312" s="175"/>
      <c r="I312" s="175">
        <v>2</v>
      </c>
      <c r="J312" s="175"/>
      <c r="K312" s="174"/>
      <c r="L312" s="175"/>
      <c r="M312" s="174"/>
      <c r="N312" s="176">
        <v>8000</v>
      </c>
      <c r="O312" s="177">
        <v>8000</v>
      </c>
      <c r="P312" s="177">
        <v>8000</v>
      </c>
      <c r="Q312" s="175"/>
      <c r="R312" s="175"/>
    </row>
    <row r="313" spans="1:18" ht="18" customHeight="1" thickBot="1" x14ac:dyDescent="0.3">
      <c r="A313" s="16" t="s">
        <v>66</v>
      </c>
      <c r="B313" s="122"/>
      <c r="C313" s="174"/>
      <c r="D313" s="174"/>
      <c r="E313" s="163"/>
      <c r="F313" s="165"/>
      <c r="G313" s="165"/>
      <c r="H313" s="165"/>
      <c r="I313" s="165"/>
      <c r="J313" s="165"/>
      <c r="K313" s="163"/>
      <c r="L313" s="165"/>
      <c r="M313" s="163"/>
      <c r="N313" s="163"/>
      <c r="O313" s="165"/>
      <c r="P313" s="165"/>
      <c r="Q313" s="165"/>
      <c r="R313" s="165"/>
    </row>
    <row r="314" spans="1:18" ht="18" customHeight="1" thickBot="1" x14ac:dyDescent="0.3">
      <c r="A314" s="16" t="s">
        <v>80</v>
      </c>
      <c r="B314" s="122"/>
      <c r="C314" s="174"/>
      <c r="D314" s="174"/>
      <c r="E314" s="163"/>
      <c r="F314" s="165"/>
      <c r="G314" s="165"/>
      <c r="H314" s="165"/>
      <c r="I314" s="165"/>
      <c r="J314" s="165"/>
      <c r="K314" s="163"/>
      <c r="L314" s="165"/>
      <c r="M314" s="163"/>
      <c r="N314" s="163"/>
      <c r="O314" s="165"/>
      <c r="P314" s="165"/>
      <c r="Q314" s="165"/>
      <c r="R314" s="165"/>
    </row>
    <row r="315" spans="1:18" ht="18" customHeight="1" thickBot="1" x14ac:dyDescent="0.3">
      <c r="A315" s="16" t="s">
        <v>81</v>
      </c>
      <c r="B315" s="122"/>
      <c r="C315" s="174"/>
      <c r="D315" s="174"/>
      <c r="E315" s="174"/>
      <c r="F315" s="175"/>
      <c r="G315" s="175"/>
      <c r="H315" s="175"/>
      <c r="I315" s="175"/>
      <c r="J315" s="175"/>
      <c r="K315" s="174"/>
      <c r="L315" s="175"/>
      <c r="M315" s="174"/>
      <c r="N315" s="174"/>
      <c r="O315" s="175"/>
      <c r="P315" s="175"/>
      <c r="Q315" s="175"/>
      <c r="R315" s="175"/>
    </row>
    <row r="316" spans="1:18" ht="18" customHeight="1" thickBot="1" x14ac:dyDescent="0.3">
      <c r="A316" s="16" t="s">
        <v>82</v>
      </c>
      <c r="B316" s="122"/>
      <c r="C316" s="174"/>
      <c r="D316" s="174"/>
      <c r="E316" s="174"/>
      <c r="F316" s="175"/>
      <c r="G316" s="175"/>
      <c r="H316" s="175"/>
      <c r="I316" s="175"/>
      <c r="J316" s="175"/>
      <c r="K316" s="174"/>
      <c r="L316" s="175"/>
      <c r="M316" s="174"/>
      <c r="N316" s="174"/>
      <c r="O316" s="175"/>
      <c r="P316" s="175"/>
      <c r="Q316" s="175"/>
      <c r="R316" s="175"/>
    </row>
    <row r="317" spans="1:18" ht="18" customHeight="1" thickBot="1" x14ac:dyDescent="0.3">
      <c r="A317" s="16" t="s">
        <v>83</v>
      </c>
      <c r="B317" s="122"/>
      <c r="C317" s="174"/>
      <c r="D317" s="174"/>
      <c r="E317" s="174"/>
      <c r="F317" s="165"/>
      <c r="G317" s="165"/>
      <c r="H317" s="165"/>
      <c r="I317" s="165"/>
      <c r="J317" s="165"/>
      <c r="K317" s="163"/>
      <c r="L317" s="165"/>
      <c r="M317" s="163"/>
      <c r="N317" s="163"/>
      <c r="O317" s="165"/>
      <c r="P317" s="165"/>
      <c r="Q317" s="175"/>
      <c r="R317" s="175"/>
    </row>
    <row r="318" spans="1:18" ht="18" customHeight="1" thickBot="1" x14ac:dyDescent="0.3">
      <c r="A318" s="16" t="s">
        <v>104</v>
      </c>
      <c r="B318" s="122"/>
      <c r="C318" s="174"/>
      <c r="D318" s="174"/>
      <c r="E318" s="174"/>
      <c r="F318" s="175"/>
      <c r="G318" s="175"/>
      <c r="H318" s="175"/>
      <c r="I318" s="175"/>
      <c r="J318" s="175"/>
      <c r="K318" s="174"/>
      <c r="L318" s="175"/>
      <c r="M318" s="174"/>
      <c r="N318" s="174"/>
      <c r="O318" s="175"/>
      <c r="P318" s="175"/>
      <c r="Q318" s="175"/>
      <c r="R318" s="175"/>
    </row>
    <row r="319" spans="1:18" ht="18" customHeight="1" thickBot="1" x14ac:dyDescent="0.3">
      <c r="A319" s="16" t="s">
        <v>109</v>
      </c>
      <c r="B319" s="122"/>
      <c r="C319" s="174"/>
      <c r="D319" s="174"/>
      <c r="E319" s="174"/>
      <c r="F319" s="175"/>
      <c r="G319" s="175"/>
      <c r="H319" s="175"/>
      <c r="I319" s="175"/>
      <c r="J319" s="175"/>
      <c r="K319" s="174"/>
      <c r="L319" s="175"/>
      <c r="M319" s="174"/>
      <c r="N319" s="174"/>
      <c r="O319" s="175"/>
      <c r="P319" s="175"/>
      <c r="Q319" s="175"/>
      <c r="R319" s="175"/>
    </row>
    <row r="320" spans="1:18" ht="18" customHeight="1" thickBot="1" x14ac:dyDescent="0.3">
      <c r="A320" s="16" t="s">
        <v>110</v>
      </c>
      <c r="B320" s="122"/>
      <c r="C320" s="174">
        <v>46</v>
      </c>
      <c r="D320" s="174">
        <v>46</v>
      </c>
      <c r="E320" s="174"/>
      <c r="F320" s="175">
        <v>46</v>
      </c>
      <c r="G320" s="175">
        <v>46</v>
      </c>
      <c r="H320" s="175"/>
      <c r="I320" s="175">
        <v>46</v>
      </c>
      <c r="J320" s="175"/>
      <c r="K320" s="174"/>
      <c r="L320" s="175"/>
      <c r="M320" s="174"/>
      <c r="N320" s="176">
        <v>127000</v>
      </c>
      <c r="O320" s="178">
        <v>105000</v>
      </c>
      <c r="P320" s="177">
        <v>97000</v>
      </c>
      <c r="Q320" s="177">
        <v>24000</v>
      </c>
      <c r="R320" s="177">
        <v>24000</v>
      </c>
    </row>
    <row r="321" spans="1:18" ht="18" customHeight="1" x14ac:dyDescent="0.25">
      <c r="A321" s="16" t="s">
        <v>33</v>
      </c>
      <c r="B321" s="122"/>
      <c r="C321" s="122"/>
      <c r="D321" s="122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8"/>
      <c r="Q321" s="93"/>
      <c r="R321" s="94"/>
    </row>
    <row r="322" spans="1:18" ht="18" customHeight="1" x14ac:dyDescent="0.25">
      <c r="A322" s="16" t="s">
        <v>36</v>
      </c>
      <c r="B322" s="122"/>
      <c r="C322" s="122"/>
      <c r="D322" s="122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8"/>
      <c r="Q322" s="93"/>
      <c r="R322" s="94"/>
    </row>
    <row r="323" spans="1:18" ht="18" customHeight="1" x14ac:dyDescent="0.25">
      <c r="A323" s="16" t="s">
        <v>67</v>
      </c>
      <c r="B323" s="122"/>
      <c r="C323" s="122"/>
      <c r="D323" s="122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8"/>
      <c r="Q323" s="93"/>
      <c r="R323" s="94"/>
    </row>
    <row r="324" spans="1:18" ht="18" customHeight="1" x14ac:dyDescent="0.25">
      <c r="A324" s="16" t="s">
        <v>102</v>
      </c>
      <c r="B324" s="122"/>
      <c r="C324" s="122"/>
      <c r="D324" s="122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8"/>
      <c r="Q324" s="93"/>
      <c r="R324" s="94"/>
    </row>
    <row r="325" spans="1:18" ht="18" customHeight="1" x14ac:dyDescent="0.25">
      <c r="A325" s="16" t="s">
        <v>34</v>
      </c>
      <c r="B325" s="122"/>
      <c r="C325" s="122"/>
      <c r="D325" s="122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8"/>
      <c r="Q325" s="93"/>
      <c r="R325" s="94"/>
    </row>
    <row r="326" spans="1:18" ht="18" customHeight="1" thickBot="1" x14ac:dyDescent="0.3">
      <c r="A326" s="19" t="s">
        <v>7</v>
      </c>
      <c r="B326" s="124">
        <v>6</v>
      </c>
      <c r="C326" s="124">
        <f>SUM(C293:C325)</f>
        <v>66</v>
      </c>
      <c r="D326" s="124">
        <f t="shared" ref="D326:R326" si="40">SUM(D293:D325)</f>
        <v>65</v>
      </c>
      <c r="E326" s="89">
        <f t="shared" si="40"/>
        <v>1</v>
      </c>
      <c r="F326" s="89">
        <f t="shared" si="40"/>
        <v>68</v>
      </c>
      <c r="G326" s="89">
        <f t="shared" si="40"/>
        <v>68</v>
      </c>
      <c r="H326" s="89">
        <f t="shared" si="40"/>
        <v>1</v>
      </c>
      <c r="I326" s="89">
        <f t="shared" si="40"/>
        <v>66</v>
      </c>
      <c r="J326" s="89">
        <f t="shared" si="40"/>
        <v>0</v>
      </c>
      <c r="K326" s="89">
        <f t="shared" si="40"/>
        <v>1</v>
      </c>
      <c r="L326" s="89">
        <f t="shared" si="40"/>
        <v>0</v>
      </c>
      <c r="M326" s="89">
        <f t="shared" si="40"/>
        <v>0</v>
      </c>
      <c r="N326" s="89">
        <f t="shared" si="40"/>
        <v>149500</v>
      </c>
      <c r="O326" s="89">
        <f t="shared" si="40"/>
        <v>127500</v>
      </c>
      <c r="P326" s="90">
        <f t="shared" si="40"/>
        <v>111500</v>
      </c>
      <c r="Q326" s="95">
        <f t="shared" si="40"/>
        <v>24000</v>
      </c>
      <c r="R326" s="96">
        <f t="shared" si="40"/>
        <v>24000</v>
      </c>
    </row>
    <row r="327" spans="1:18" ht="18" customHeight="1" x14ac:dyDescent="0.3">
      <c r="A327" s="133"/>
      <c r="B327" s="134"/>
      <c r="C327" s="134"/>
      <c r="D327" s="134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0"/>
      <c r="R327" s="20"/>
    </row>
    <row r="328" spans="1:18" s="2" customFormat="1" ht="18" customHeight="1" thickBot="1" x14ac:dyDescent="0.35">
      <c r="A328" s="145" t="s">
        <v>18</v>
      </c>
      <c r="B328" s="125"/>
      <c r="C328" s="125"/>
      <c r="D328" s="125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21"/>
      <c r="R328" s="21"/>
    </row>
    <row r="329" spans="1:18" s="2" customFormat="1" ht="18" customHeight="1" x14ac:dyDescent="0.25">
      <c r="A329" s="52" t="s">
        <v>27</v>
      </c>
      <c r="B329" s="120"/>
      <c r="C329" s="120">
        <v>4</v>
      </c>
      <c r="D329" s="120">
        <v>0</v>
      </c>
      <c r="E329" s="84">
        <v>4</v>
      </c>
      <c r="F329" s="84">
        <v>4</v>
      </c>
      <c r="G329" s="84">
        <v>4</v>
      </c>
      <c r="H329" s="84">
        <v>0</v>
      </c>
      <c r="I329" s="84">
        <v>3</v>
      </c>
      <c r="J329" s="84">
        <v>0</v>
      </c>
      <c r="K329" s="84">
        <v>1</v>
      </c>
      <c r="L329" s="84">
        <v>0</v>
      </c>
      <c r="M329" s="84">
        <v>0</v>
      </c>
      <c r="N329" s="84">
        <v>4000</v>
      </c>
      <c r="O329" s="84">
        <v>3000</v>
      </c>
      <c r="P329" s="84">
        <v>3000</v>
      </c>
      <c r="Q329" s="91">
        <v>1000</v>
      </c>
      <c r="R329" s="92">
        <v>1000</v>
      </c>
    </row>
    <row r="330" spans="1:18" s="2" customFormat="1" ht="18" customHeight="1" x14ac:dyDescent="0.25">
      <c r="A330" s="53" t="s">
        <v>58</v>
      </c>
      <c r="B330" s="126"/>
      <c r="C330" s="126"/>
      <c r="D330" s="126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6"/>
      <c r="Q330" s="93"/>
      <c r="R330" s="94"/>
    </row>
    <row r="331" spans="1:18" s="2" customFormat="1" ht="18" customHeight="1" x14ac:dyDescent="0.25">
      <c r="A331" s="16" t="s">
        <v>28</v>
      </c>
      <c r="B331" s="122"/>
      <c r="C331" s="122"/>
      <c r="D331" s="122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8"/>
      <c r="Q331" s="93"/>
      <c r="R331" s="94"/>
    </row>
    <row r="332" spans="1:18" s="2" customFormat="1" ht="18" customHeight="1" x14ac:dyDescent="0.25">
      <c r="A332" s="16" t="s">
        <v>29</v>
      </c>
      <c r="B332" s="122"/>
      <c r="C332" s="122">
        <v>35</v>
      </c>
      <c r="D332" s="122">
        <v>0</v>
      </c>
      <c r="E332" s="87">
        <v>35</v>
      </c>
      <c r="F332" s="87">
        <v>35</v>
      </c>
      <c r="G332" s="87">
        <v>30</v>
      </c>
      <c r="H332" s="87">
        <v>0</v>
      </c>
      <c r="I332" s="87">
        <v>26</v>
      </c>
      <c r="J332" s="87">
        <v>1</v>
      </c>
      <c r="K332" s="87">
        <v>3</v>
      </c>
      <c r="L332" s="87">
        <v>0</v>
      </c>
      <c r="M332" s="87">
        <v>0</v>
      </c>
      <c r="N332" s="87">
        <v>18500</v>
      </c>
      <c r="O332" s="87">
        <v>17000</v>
      </c>
      <c r="P332" s="87">
        <v>17000</v>
      </c>
      <c r="Q332" s="93">
        <v>1500</v>
      </c>
      <c r="R332" s="94">
        <v>1500</v>
      </c>
    </row>
    <row r="333" spans="1:18" s="2" customFormat="1" ht="18" customHeight="1" x14ac:dyDescent="0.25">
      <c r="A333" s="16" t="s">
        <v>47</v>
      </c>
      <c r="B333" s="122"/>
      <c r="C333" s="122"/>
      <c r="D333" s="122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8"/>
      <c r="Q333" s="93"/>
      <c r="R333" s="94"/>
    </row>
    <row r="334" spans="1:18" s="2" customFormat="1" ht="18" customHeight="1" x14ac:dyDescent="0.25">
      <c r="A334" s="16" t="s">
        <v>86</v>
      </c>
      <c r="B334" s="122"/>
      <c r="C334" s="122">
        <v>33</v>
      </c>
      <c r="D334" s="122">
        <v>0</v>
      </c>
      <c r="E334" s="87">
        <v>33</v>
      </c>
      <c r="F334" s="87">
        <v>29</v>
      </c>
      <c r="G334" s="87">
        <v>29</v>
      </c>
      <c r="H334" s="87">
        <v>0</v>
      </c>
      <c r="I334" s="87">
        <v>27</v>
      </c>
      <c r="J334" s="87">
        <v>2</v>
      </c>
      <c r="K334" s="87">
        <v>0</v>
      </c>
      <c r="L334" s="87">
        <v>0</v>
      </c>
      <c r="M334" s="87">
        <v>0</v>
      </c>
      <c r="N334" s="87">
        <v>36000</v>
      </c>
      <c r="O334" s="87">
        <v>27000</v>
      </c>
      <c r="P334" s="87">
        <v>27000</v>
      </c>
      <c r="Q334" s="93">
        <v>9000</v>
      </c>
      <c r="R334" s="94">
        <v>9000</v>
      </c>
    </row>
    <row r="335" spans="1:18" s="2" customFormat="1" ht="18" customHeight="1" x14ac:dyDescent="0.25">
      <c r="A335" s="16" t="s">
        <v>107</v>
      </c>
      <c r="B335" s="122"/>
      <c r="C335" s="122"/>
      <c r="D335" s="122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8"/>
      <c r="Q335" s="93"/>
      <c r="R335" s="94"/>
    </row>
    <row r="336" spans="1:18" s="2" customFormat="1" ht="18" customHeight="1" x14ac:dyDescent="0.25">
      <c r="A336" s="16" t="s">
        <v>79</v>
      </c>
      <c r="B336" s="122"/>
      <c r="C336" s="122"/>
      <c r="D336" s="122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8"/>
      <c r="Q336" s="93"/>
      <c r="R336" s="94"/>
    </row>
    <row r="337" spans="1:19" s="2" customFormat="1" ht="18" customHeight="1" x14ac:dyDescent="0.25">
      <c r="A337" s="16" t="s">
        <v>71</v>
      </c>
      <c r="B337" s="122"/>
      <c r="C337" s="122"/>
      <c r="D337" s="122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8"/>
      <c r="Q337" s="93"/>
      <c r="R337" s="94"/>
    </row>
    <row r="338" spans="1:19" s="2" customFormat="1" ht="18" customHeight="1" x14ac:dyDescent="0.25">
      <c r="A338" s="16" t="s">
        <v>30</v>
      </c>
      <c r="B338" s="122"/>
      <c r="C338" s="122"/>
      <c r="D338" s="122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8"/>
      <c r="Q338" s="93"/>
      <c r="R338" s="94"/>
    </row>
    <row r="339" spans="1:19" s="2" customFormat="1" ht="18" customHeight="1" x14ac:dyDescent="0.25">
      <c r="A339" s="16" t="s">
        <v>31</v>
      </c>
      <c r="B339" s="122"/>
      <c r="C339" s="122">
        <v>2</v>
      </c>
      <c r="D339" s="122">
        <v>0</v>
      </c>
      <c r="E339" s="87">
        <v>2</v>
      </c>
      <c r="F339" s="87">
        <v>2</v>
      </c>
      <c r="G339" s="87">
        <v>1</v>
      </c>
      <c r="H339" s="87">
        <v>0</v>
      </c>
      <c r="I339" s="87">
        <v>1</v>
      </c>
      <c r="J339" s="87">
        <v>0</v>
      </c>
      <c r="K339" s="87">
        <v>0</v>
      </c>
      <c r="L339" s="87">
        <v>0</v>
      </c>
      <c r="M339" s="87">
        <v>0</v>
      </c>
      <c r="N339" s="87">
        <v>500</v>
      </c>
      <c r="O339" s="87">
        <v>0</v>
      </c>
      <c r="P339" s="87">
        <v>0</v>
      </c>
      <c r="Q339" s="93">
        <v>500</v>
      </c>
      <c r="R339" s="94">
        <v>500</v>
      </c>
    </row>
    <row r="340" spans="1:19" s="2" customFormat="1" ht="18" customHeight="1" x14ac:dyDescent="0.25">
      <c r="A340" s="16" t="s">
        <v>32</v>
      </c>
      <c r="B340" s="122"/>
      <c r="C340" s="122"/>
      <c r="D340" s="122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8"/>
      <c r="Q340" s="93"/>
      <c r="R340" s="94"/>
    </row>
    <row r="341" spans="1:19" s="2" customFormat="1" ht="18" customHeight="1" x14ac:dyDescent="0.25">
      <c r="A341" s="16" t="s">
        <v>103</v>
      </c>
      <c r="B341" s="122"/>
      <c r="C341" s="122"/>
      <c r="D341" s="122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8"/>
      <c r="Q341" s="93"/>
      <c r="R341" s="94"/>
    </row>
    <row r="342" spans="1:19" s="2" customFormat="1" ht="18" customHeight="1" x14ac:dyDescent="0.25">
      <c r="A342" s="16" t="s">
        <v>85</v>
      </c>
      <c r="B342" s="122"/>
      <c r="C342" s="122"/>
      <c r="D342" s="122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8"/>
      <c r="Q342" s="93"/>
      <c r="R342" s="94"/>
    </row>
    <row r="343" spans="1:19" s="2" customFormat="1" ht="18" customHeight="1" x14ac:dyDescent="0.25">
      <c r="A343" s="16" t="s">
        <v>60</v>
      </c>
      <c r="B343" s="122"/>
      <c r="C343" s="122"/>
      <c r="D343" s="122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8"/>
      <c r="Q343" s="93"/>
      <c r="R343" s="94"/>
    </row>
    <row r="344" spans="1:19" s="2" customFormat="1" ht="18" customHeight="1" x14ac:dyDescent="0.25">
      <c r="A344" s="16" t="s">
        <v>61</v>
      </c>
      <c r="B344" s="122"/>
      <c r="C344" s="122"/>
      <c r="D344" s="122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</row>
    <row r="345" spans="1:19" ht="18" customHeight="1" x14ac:dyDescent="0.25">
      <c r="A345" s="16" t="s">
        <v>62</v>
      </c>
      <c r="B345" s="122"/>
      <c r="C345" s="122">
        <v>9</v>
      </c>
      <c r="D345" s="122">
        <v>0</v>
      </c>
      <c r="E345" s="87">
        <v>9</v>
      </c>
      <c r="F345" s="87">
        <v>9</v>
      </c>
      <c r="G345" s="87">
        <v>9</v>
      </c>
      <c r="H345" s="87">
        <v>0</v>
      </c>
      <c r="I345" s="87">
        <v>8</v>
      </c>
      <c r="J345" s="87">
        <v>0</v>
      </c>
      <c r="K345" s="87">
        <v>1</v>
      </c>
      <c r="L345" s="87">
        <v>0</v>
      </c>
      <c r="M345" s="87">
        <v>0</v>
      </c>
      <c r="N345" s="87">
        <v>4500</v>
      </c>
      <c r="O345" s="87">
        <v>4500</v>
      </c>
      <c r="P345" s="88">
        <v>4500</v>
      </c>
      <c r="Q345" s="93">
        <v>0</v>
      </c>
      <c r="R345" s="93">
        <v>0</v>
      </c>
      <c r="S345" s="146"/>
    </row>
    <row r="346" spans="1:19" ht="18" customHeight="1" x14ac:dyDescent="0.25">
      <c r="A346" s="16" t="s">
        <v>63</v>
      </c>
      <c r="B346" s="122"/>
      <c r="C346" s="122">
        <v>12</v>
      </c>
      <c r="D346" s="122">
        <v>0</v>
      </c>
      <c r="E346" s="87">
        <v>12</v>
      </c>
      <c r="F346" s="87">
        <v>12</v>
      </c>
      <c r="G346" s="87">
        <v>11</v>
      </c>
      <c r="H346" s="87">
        <v>2</v>
      </c>
      <c r="I346" s="87">
        <v>7</v>
      </c>
      <c r="J346" s="87">
        <v>0</v>
      </c>
      <c r="K346" s="87">
        <v>2</v>
      </c>
      <c r="L346" s="87">
        <v>0</v>
      </c>
      <c r="M346" s="87">
        <v>0</v>
      </c>
      <c r="N346" s="87">
        <v>3500</v>
      </c>
      <c r="O346" s="87">
        <v>2000</v>
      </c>
      <c r="P346" s="87">
        <v>2000</v>
      </c>
      <c r="Q346" s="87">
        <v>1500</v>
      </c>
      <c r="R346" s="87">
        <v>1500</v>
      </c>
    </row>
    <row r="347" spans="1:19" ht="18" customHeight="1" x14ac:dyDescent="0.25">
      <c r="A347" s="16" t="s">
        <v>64</v>
      </c>
      <c r="B347" s="122"/>
      <c r="C347" s="122">
        <v>2</v>
      </c>
      <c r="D347" s="122">
        <v>0</v>
      </c>
      <c r="E347" s="87">
        <v>2</v>
      </c>
      <c r="F347" s="87">
        <v>2</v>
      </c>
      <c r="G347" s="87">
        <v>1</v>
      </c>
      <c r="H347" s="87">
        <v>0</v>
      </c>
      <c r="I347" s="87">
        <v>1</v>
      </c>
      <c r="J347" s="87">
        <v>0</v>
      </c>
      <c r="K347" s="87">
        <v>0</v>
      </c>
      <c r="L347" s="87">
        <v>0</v>
      </c>
      <c r="M347" s="87">
        <v>0</v>
      </c>
      <c r="N347" s="87">
        <v>1000</v>
      </c>
      <c r="O347" s="87">
        <v>1000</v>
      </c>
      <c r="P347" s="87">
        <v>1000</v>
      </c>
      <c r="Q347" s="93">
        <v>0</v>
      </c>
      <c r="R347" s="94">
        <v>0</v>
      </c>
    </row>
    <row r="348" spans="1:19" ht="18" customHeight="1" x14ac:dyDescent="0.25">
      <c r="A348" s="16" t="s">
        <v>65</v>
      </c>
      <c r="B348" s="122"/>
      <c r="C348" s="122"/>
      <c r="D348" s="122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8"/>
      <c r="Q348" s="93"/>
      <c r="R348" s="94"/>
    </row>
    <row r="349" spans="1:19" ht="18" customHeight="1" x14ac:dyDescent="0.25">
      <c r="A349" s="16" t="s">
        <v>66</v>
      </c>
      <c r="B349" s="122"/>
      <c r="C349" s="122"/>
      <c r="D349" s="122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8"/>
      <c r="Q349" s="93"/>
      <c r="R349" s="94"/>
    </row>
    <row r="350" spans="1:19" ht="18" customHeight="1" x14ac:dyDescent="0.25">
      <c r="A350" s="16" t="s">
        <v>80</v>
      </c>
      <c r="B350" s="122"/>
      <c r="C350" s="122">
        <v>23</v>
      </c>
      <c r="D350" s="122">
        <v>0</v>
      </c>
      <c r="E350" s="87">
        <v>23</v>
      </c>
      <c r="F350" s="87">
        <v>23</v>
      </c>
      <c r="G350" s="87">
        <v>22</v>
      </c>
      <c r="H350" s="87">
        <v>0</v>
      </c>
      <c r="I350" s="87">
        <v>22</v>
      </c>
      <c r="J350" s="87">
        <v>0</v>
      </c>
      <c r="K350" s="87">
        <v>0</v>
      </c>
      <c r="L350" s="87">
        <v>0</v>
      </c>
      <c r="M350" s="87">
        <v>0</v>
      </c>
      <c r="N350" s="87">
        <v>66000</v>
      </c>
      <c r="O350" s="87">
        <v>64000</v>
      </c>
      <c r="P350" s="88">
        <v>64000</v>
      </c>
      <c r="Q350" s="93">
        <v>2000</v>
      </c>
      <c r="R350" s="94">
        <v>2000</v>
      </c>
    </row>
    <row r="351" spans="1:19" ht="18" customHeight="1" x14ac:dyDescent="0.25">
      <c r="A351" s="16" t="s">
        <v>81</v>
      </c>
      <c r="B351" s="122"/>
      <c r="C351" s="122"/>
      <c r="D351" s="122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8"/>
      <c r="Q351" s="93"/>
      <c r="R351" s="94"/>
    </row>
    <row r="352" spans="1:19" ht="18" customHeight="1" x14ac:dyDescent="0.25">
      <c r="A352" s="16" t="s">
        <v>82</v>
      </c>
      <c r="B352" s="122"/>
      <c r="C352" s="122"/>
      <c r="D352" s="122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8"/>
      <c r="Q352" s="93"/>
      <c r="R352" s="94"/>
    </row>
    <row r="353" spans="1:19" ht="18" customHeight="1" x14ac:dyDescent="0.25">
      <c r="A353" s="16" t="s">
        <v>83</v>
      </c>
      <c r="B353" s="122"/>
      <c r="C353" s="122">
        <v>2</v>
      </c>
      <c r="D353" s="122">
        <v>0</v>
      </c>
      <c r="E353" s="87">
        <v>2</v>
      </c>
      <c r="F353" s="87">
        <v>2</v>
      </c>
      <c r="G353" s="87">
        <v>2</v>
      </c>
      <c r="H353" s="87">
        <v>0</v>
      </c>
      <c r="I353" s="87">
        <v>1</v>
      </c>
      <c r="J353" s="87">
        <v>0</v>
      </c>
      <c r="K353" s="87">
        <v>0</v>
      </c>
      <c r="L353" s="87">
        <v>0</v>
      </c>
      <c r="M353" s="87">
        <v>0</v>
      </c>
      <c r="N353" s="87">
        <v>1000</v>
      </c>
      <c r="O353" s="87">
        <v>0</v>
      </c>
      <c r="P353" s="87">
        <v>0</v>
      </c>
      <c r="Q353" s="93">
        <v>1000</v>
      </c>
      <c r="R353" s="94">
        <v>1000</v>
      </c>
    </row>
    <row r="354" spans="1:19" ht="18" customHeight="1" x14ac:dyDescent="0.25">
      <c r="A354" s="16" t="s">
        <v>104</v>
      </c>
      <c r="B354" s="122"/>
      <c r="C354" s="122"/>
      <c r="D354" s="122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8"/>
      <c r="Q354" s="93"/>
      <c r="R354" s="94"/>
    </row>
    <row r="355" spans="1:19" ht="18" customHeight="1" x14ac:dyDescent="0.25">
      <c r="A355" s="16" t="s">
        <v>109</v>
      </c>
      <c r="B355" s="122"/>
      <c r="C355" s="122"/>
      <c r="D355" s="122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</row>
    <row r="356" spans="1:19" ht="18" customHeight="1" x14ac:dyDescent="0.25">
      <c r="A356" s="16" t="s">
        <v>110</v>
      </c>
      <c r="B356" s="122"/>
      <c r="C356" s="122"/>
      <c r="D356" s="122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8"/>
      <c r="Q356" s="87"/>
      <c r="R356" s="88"/>
    </row>
    <row r="357" spans="1:19" ht="18" customHeight="1" x14ac:dyDescent="0.25">
      <c r="A357" s="16" t="s">
        <v>33</v>
      </c>
      <c r="B357" s="122"/>
      <c r="C357" s="122"/>
      <c r="D357" s="122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8"/>
      <c r="Q357" s="93"/>
      <c r="R357" s="94"/>
    </row>
    <row r="358" spans="1:19" ht="18" customHeight="1" x14ac:dyDescent="0.25">
      <c r="A358" s="16" t="s">
        <v>36</v>
      </c>
      <c r="B358" s="122"/>
      <c r="C358" s="122"/>
      <c r="D358" s="122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8"/>
      <c r="Q358" s="93"/>
      <c r="R358" s="94"/>
    </row>
    <row r="359" spans="1:19" ht="18" customHeight="1" x14ac:dyDescent="0.25">
      <c r="A359" s="16" t="s">
        <v>67</v>
      </c>
      <c r="B359" s="122"/>
      <c r="C359" s="122"/>
      <c r="D359" s="122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8"/>
      <c r="Q359" s="93"/>
      <c r="R359" s="94"/>
    </row>
    <row r="360" spans="1:19" ht="18" customHeight="1" x14ac:dyDescent="0.25">
      <c r="A360" s="16" t="s">
        <v>102</v>
      </c>
      <c r="B360" s="122"/>
      <c r="C360" s="122"/>
      <c r="D360" s="122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8"/>
      <c r="Q360" s="93"/>
      <c r="R360" s="94"/>
    </row>
    <row r="361" spans="1:19" ht="18" customHeight="1" x14ac:dyDescent="0.25">
      <c r="A361" s="16" t="s">
        <v>34</v>
      </c>
      <c r="B361" s="122"/>
      <c r="C361" s="122"/>
      <c r="D361" s="122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8"/>
      <c r="Q361" s="93"/>
      <c r="R361" s="94"/>
    </row>
    <row r="362" spans="1:19" ht="18" customHeight="1" thickBot="1" x14ac:dyDescent="0.3">
      <c r="A362" s="19" t="s">
        <v>7</v>
      </c>
      <c r="B362" s="124">
        <v>7</v>
      </c>
      <c r="C362" s="124">
        <f>SUM(C329:C361)</f>
        <v>122</v>
      </c>
      <c r="D362" s="124">
        <f t="shared" ref="D362:R362" si="41">SUM(D329:D361)</f>
        <v>0</v>
      </c>
      <c r="E362" s="89">
        <f t="shared" si="41"/>
        <v>122</v>
      </c>
      <c r="F362" s="89">
        <f t="shared" si="41"/>
        <v>118</v>
      </c>
      <c r="G362" s="89">
        <f t="shared" si="41"/>
        <v>109</v>
      </c>
      <c r="H362" s="89">
        <f t="shared" si="41"/>
        <v>2</v>
      </c>
      <c r="I362" s="89">
        <f t="shared" si="41"/>
        <v>96</v>
      </c>
      <c r="J362" s="89">
        <f t="shared" si="41"/>
        <v>3</v>
      </c>
      <c r="K362" s="89">
        <f t="shared" si="41"/>
        <v>7</v>
      </c>
      <c r="L362" s="89">
        <f t="shared" si="41"/>
        <v>0</v>
      </c>
      <c r="M362" s="89">
        <f t="shared" si="41"/>
        <v>0</v>
      </c>
      <c r="N362" s="89">
        <f t="shared" si="41"/>
        <v>135000</v>
      </c>
      <c r="O362" s="89">
        <f t="shared" si="41"/>
        <v>118500</v>
      </c>
      <c r="P362" s="90">
        <f t="shared" si="41"/>
        <v>118500</v>
      </c>
      <c r="Q362" s="95">
        <f t="shared" si="41"/>
        <v>16500</v>
      </c>
      <c r="R362" s="96">
        <f t="shared" si="41"/>
        <v>16500</v>
      </c>
    </row>
    <row r="363" spans="1:19" ht="18" customHeight="1" x14ac:dyDescent="0.3">
      <c r="A363" s="133"/>
      <c r="B363" s="134"/>
      <c r="C363" s="134"/>
      <c r="D363" s="134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0"/>
      <c r="R363" s="20"/>
    </row>
    <row r="364" spans="1:19" s="2" customFormat="1" ht="18" customHeight="1" thickBot="1" x14ac:dyDescent="0.35">
      <c r="A364" s="145" t="s">
        <v>9</v>
      </c>
      <c r="B364" s="125"/>
      <c r="C364" s="125"/>
      <c r="D364" s="125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21"/>
      <c r="R364" s="21"/>
    </row>
    <row r="365" spans="1:19" s="2" customFormat="1" ht="18" customHeight="1" thickBot="1" x14ac:dyDescent="0.3">
      <c r="A365" s="52" t="s">
        <v>27</v>
      </c>
      <c r="B365" s="138"/>
      <c r="C365" s="158">
        <v>5</v>
      </c>
      <c r="D365" s="158">
        <v>4</v>
      </c>
      <c r="E365" s="158">
        <v>1</v>
      </c>
      <c r="F365" s="160">
        <v>5</v>
      </c>
      <c r="G365" s="160">
        <v>5</v>
      </c>
      <c r="H365" s="161">
        <v>0</v>
      </c>
      <c r="I365" s="161">
        <v>5</v>
      </c>
      <c r="J365" s="161">
        <v>0</v>
      </c>
      <c r="K365" s="159">
        <v>0</v>
      </c>
      <c r="L365" s="161">
        <v>0</v>
      </c>
      <c r="M365" s="159">
        <v>0</v>
      </c>
      <c r="N365" s="159">
        <v>12000</v>
      </c>
      <c r="O365" s="160">
        <v>12000</v>
      </c>
      <c r="P365" s="161">
        <v>12000</v>
      </c>
      <c r="Q365" s="160">
        <v>0</v>
      </c>
      <c r="R365" s="160">
        <v>0</v>
      </c>
    </row>
    <row r="366" spans="1:19" s="2" customFormat="1" ht="18" customHeight="1" thickBot="1" x14ac:dyDescent="0.3">
      <c r="A366" s="53" t="s">
        <v>58</v>
      </c>
      <c r="B366" s="139"/>
      <c r="C366" s="163"/>
      <c r="D366" s="163"/>
      <c r="E366" s="163"/>
      <c r="F366" s="165"/>
      <c r="G366" s="165"/>
      <c r="H366" s="164"/>
      <c r="I366" s="164"/>
      <c r="J366" s="164"/>
      <c r="K366" s="162"/>
      <c r="L366" s="164"/>
      <c r="M366" s="162"/>
      <c r="N366" s="162"/>
      <c r="O366" s="165"/>
      <c r="P366" s="164"/>
      <c r="Q366" s="165"/>
      <c r="R366" s="165"/>
    </row>
    <row r="367" spans="1:19" s="2" customFormat="1" ht="18" customHeight="1" thickBot="1" x14ac:dyDescent="0.35">
      <c r="A367" s="16" t="s">
        <v>28</v>
      </c>
      <c r="B367" s="78"/>
      <c r="C367" s="163"/>
      <c r="D367" s="163"/>
      <c r="E367" s="163"/>
      <c r="F367" s="165"/>
      <c r="G367" s="165"/>
      <c r="H367" s="164"/>
      <c r="I367" s="164"/>
      <c r="J367" s="164"/>
      <c r="K367" s="162"/>
      <c r="L367" s="164"/>
      <c r="M367" s="162"/>
      <c r="N367" s="162"/>
      <c r="O367" s="165"/>
      <c r="P367" s="164"/>
      <c r="Q367" s="165"/>
      <c r="R367" s="165"/>
      <c r="S367" s="61"/>
    </row>
    <row r="368" spans="1:19" s="2" customFormat="1" ht="18" customHeight="1" thickBot="1" x14ac:dyDescent="0.3">
      <c r="A368" s="16" t="s">
        <v>29</v>
      </c>
      <c r="B368" s="78"/>
      <c r="C368" s="163">
        <v>10</v>
      </c>
      <c r="D368" s="163">
        <v>10</v>
      </c>
      <c r="E368" s="163">
        <v>0</v>
      </c>
      <c r="F368" s="165">
        <v>10</v>
      </c>
      <c r="G368" s="165">
        <v>10</v>
      </c>
      <c r="H368" s="164">
        <v>0</v>
      </c>
      <c r="I368" s="164">
        <v>10</v>
      </c>
      <c r="J368" s="164">
        <v>0</v>
      </c>
      <c r="K368" s="162">
        <v>0</v>
      </c>
      <c r="L368" s="164">
        <v>0</v>
      </c>
      <c r="M368" s="162">
        <v>0</v>
      </c>
      <c r="N368" s="162">
        <v>10000</v>
      </c>
      <c r="O368" s="165">
        <v>10000</v>
      </c>
      <c r="P368" s="164">
        <v>10000</v>
      </c>
      <c r="Q368" s="165">
        <v>0</v>
      </c>
      <c r="R368" s="165">
        <v>0</v>
      </c>
    </row>
    <row r="369" spans="1:18" s="2" customFormat="1" ht="18" customHeight="1" thickBot="1" x14ac:dyDescent="0.3">
      <c r="A369" s="16" t="s">
        <v>47</v>
      </c>
      <c r="B369" s="78"/>
      <c r="C369" s="163"/>
      <c r="D369" s="163"/>
      <c r="E369" s="163"/>
      <c r="F369" s="165"/>
      <c r="G369" s="165"/>
      <c r="H369" s="165"/>
      <c r="I369" s="165"/>
      <c r="J369" s="165"/>
      <c r="K369" s="163"/>
      <c r="L369" s="165"/>
      <c r="M369" s="163"/>
      <c r="N369" s="163"/>
      <c r="O369" s="165"/>
      <c r="P369" s="164"/>
      <c r="Q369" s="165"/>
      <c r="R369" s="165"/>
    </row>
    <row r="370" spans="1:18" s="2" customFormat="1" ht="18" customHeight="1" thickBot="1" x14ac:dyDescent="0.3">
      <c r="A370" s="16" t="s">
        <v>86</v>
      </c>
      <c r="B370" s="78"/>
      <c r="C370" s="163"/>
      <c r="D370" s="163"/>
      <c r="E370" s="163"/>
      <c r="F370" s="165"/>
      <c r="G370" s="165"/>
      <c r="H370" s="165"/>
      <c r="I370" s="165"/>
      <c r="J370" s="165"/>
      <c r="K370" s="163"/>
      <c r="L370" s="165"/>
      <c r="M370" s="163"/>
      <c r="N370" s="163"/>
      <c r="O370" s="165"/>
      <c r="P370" s="164"/>
      <c r="Q370" s="165"/>
      <c r="R370" s="165"/>
    </row>
    <row r="371" spans="1:18" s="2" customFormat="1" ht="18" customHeight="1" thickBot="1" x14ac:dyDescent="0.3">
      <c r="A371" s="16" t="s">
        <v>107</v>
      </c>
      <c r="B371" s="78"/>
      <c r="C371" s="163"/>
      <c r="D371" s="163"/>
      <c r="E371" s="163"/>
      <c r="F371" s="165"/>
      <c r="G371" s="165"/>
      <c r="H371" s="165"/>
      <c r="I371" s="165"/>
      <c r="J371" s="165"/>
      <c r="K371" s="163"/>
      <c r="L371" s="165"/>
      <c r="M371" s="163"/>
      <c r="N371" s="163"/>
      <c r="O371" s="165"/>
      <c r="P371" s="164"/>
      <c r="Q371" s="165"/>
      <c r="R371" s="165"/>
    </row>
    <row r="372" spans="1:18" s="2" customFormat="1" ht="18" customHeight="1" thickBot="1" x14ac:dyDescent="0.3">
      <c r="A372" s="16" t="s">
        <v>79</v>
      </c>
      <c r="B372" s="78"/>
      <c r="C372" s="163"/>
      <c r="D372" s="163"/>
      <c r="E372" s="163"/>
      <c r="F372" s="165"/>
      <c r="G372" s="165"/>
      <c r="H372" s="165"/>
      <c r="I372" s="165"/>
      <c r="J372" s="165"/>
      <c r="K372" s="163"/>
      <c r="L372" s="165"/>
      <c r="M372" s="163"/>
      <c r="N372" s="163"/>
      <c r="O372" s="165"/>
      <c r="P372" s="164"/>
      <c r="Q372" s="165"/>
      <c r="R372" s="165"/>
    </row>
    <row r="373" spans="1:18" s="2" customFormat="1" ht="18" customHeight="1" thickBot="1" x14ac:dyDescent="0.3">
      <c r="A373" s="16" t="s">
        <v>71</v>
      </c>
      <c r="B373" s="78"/>
      <c r="C373" s="163">
        <v>2</v>
      </c>
      <c r="D373" s="163">
        <v>2</v>
      </c>
      <c r="E373" s="163">
        <v>0</v>
      </c>
      <c r="F373" s="165">
        <v>2</v>
      </c>
      <c r="G373" s="165">
        <v>2</v>
      </c>
      <c r="H373" s="165">
        <v>0</v>
      </c>
      <c r="I373" s="165">
        <v>2</v>
      </c>
      <c r="J373" s="165">
        <v>0</v>
      </c>
      <c r="K373" s="163">
        <v>0</v>
      </c>
      <c r="L373" s="165">
        <v>0</v>
      </c>
      <c r="M373" s="163">
        <v>0</v>
      </c>
      <c r="N373" s="163">
        <v>2500</v>
      </c>
      <c r="O373" s="165">
        <v>2500</v>
      </c>
      <c r="P373" s="164">
        <v>2500</v>
      </c>
      <c r="Q373" s="165">
        <v>0</v>
      </c>
      <c r="R373" s="165">
        <v>0</v>
      </c>
    </row>
    <row r="374" spans="1:18" s="2" customFormat="1" ht="18" customHeight="1" x14ac:dyDescent="0.25">
      <c r="A374" s="16" t="s">
        <v>30</v>
      </c>
      <c r="B374" s="78"/>
      <c r="C374" s="78"/>
      <c r="D374" s="78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81"/>
      <c r="Q374" s="79"/>
      <c r="R374" s="80"/>
    </row>
    <row r="375" spans="1:18" s="2" customFormat="1" ht="18" customHeight="1" x14ac:dyDescent="0.25">
      <c r="A375" s="16" t="s">
        <v>31</v>
      </c>
      <c r="B375" s="78"/>
      <c r="C375" s="78"/>
      <c r="D375" s="78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81"/>
      <c r="Q375" s="79"/>
      <c r="R375" s="80"/>
    </row>
    <row r="376" spans="1:18" s="2" customFormat="1" ht="18" customHeight="1" x14ac:dyDescent="0.25">
      <c r="A376" s="16" t="s">
        <v>32</v>
      </c>
      <c r="B376" s="78"/>
      <c r="C376" s="78"/>
      <c r="D376" s="78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81"/>
      <c r="Q376" s="79"/>
      <c r="R376" s="80"/>
    </row>
    <row r="377" spans="1:18" s="2" customFormat="1" ht="18" customHeight="1" x14ac:dyDescent="0.25">
      <c r="A377" s="16" t="s">
        <v>103</v>
      </c>
      <c r="B377" s="78"/>
      <c r="C377" s="78"/>
      <c r="D377" s="78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81"/>
      <c r="Q377" s="79"/>
      <c r="R377" s="80"/>
    </row>
    <row r="378" spans="1:18" s="2" customFormat="1" ht="18" customHeight="1" x14ac:dyDescent="0.25">
      <c r="A378" s="16" t="s">
        <v>85</v>
      </c>
      <c r="B378" s="78"/>
      <c r="C378" s="78"/>
      <c r="D378" s="78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81"/>
      <c r="Q378" s="79"/>
      <c r="R378" s="80"/>
    </row>
    <row r="379" spans="1:18" s="2" customFormat="1" ht="18" customHeight="1" x14ac:dyDescent="0.25">
      <c r="A379" s="16" t="s">
        <v>60</v>
      </c>
      <c r="B379" s="78"/>
      <c r="C379" s="78"/>
      <c r="D379" s="78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81"/>
      <c r="Q379" s="79"/>
      <c r="R379" s="80"/>
    </row>
    <row r="380" spans="1:18" s="2" customFormat="1" ht="18" customHeight="1" x14ac:dyDescent="0.25">
      <c r="A380" s="16" t="s">
        <v>61</v>
      </c>
      <c r="B380" s="78"/>
      <c r="C380" s="78"/>
      <c r="D380" s="78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81"/>
      <c r="Q380" s="79"/>
      <c r="R380" s="80"/>
    </row>
    <row r="381" spans="1:18" ht="18" customHeight="1" thickBot="1" x14ac:dyDescent="0.3">
      <c r="A381" s="16" t="s">
        <v>62</v>
      </c>
      <c r="B381" s="78"/>
      <c r="C381" s="78"/>
      <c r="D381" s="78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81"/>
      <c r="Q381" s="79"/>
      <c r="R381" s="80"/>
    </row>
    <row r="382" spans="1:18" ht="18" customHeight="1" thickBot="1" x14ac:dyDescent="0.3">
      <c r="A382" s="16" t="s">
        <v>63</v>
      </c>
      <c r="B382" s="78"/>
      <c r="C382" s="158">
        <v>25</v>
      </c>
      <c r="D382" s="158">
        <v>25</v>
      </c>
      <c r="E382" s="158">
        <v>0</v>
      </c>
      <c r="F382" s="165">
        <v>25</v>
      </c>
      <c r="G382" s="165">
        <v>25</v>
      </c>
      <c r="H382" s="164">
        <v>4</v>
      </c>
      <c r="I382" s="164">
        <v>21</v>
      </c>
      <c r="J382" s="164">
        <v>0</v>
      </c>
      <c r="K382" s="162">
        <v>0</v>
      </c>
      <c r="L382" s="164">
        <v>0</v>
      </c>
      <c r="M382" s="162">
        <v>0</v>
      </c>
      <c r="N382" s="162">
        <v>11500</v>
      </c>
      <c r="O382" s="165">
        <v>8000</v>
      </c>
      <c r="P382" s="164">
        <v>8000</v>
      </c>
      <c r="Q382" s="165">
        <v>3500</v>
      </c>
      <c r="R382" s="165">
        <v>3500</v>
      </c>
    </row>
    <row r="383" spans="1:18" ht="18" customHeight="1" thickBot="1" x14ac:dyDescent="0.3">
      <c r="A383" s="16" t="s">
        <v>64</v>
      </c>
      <c r="B383" s="78"/>
      <c r="C383" s="163">
        <v>10</v>
      </c>
      <c r="D383" s="163">
        <v>10</v>
      </c>
      <c r="E383" s="163">
        <v>0</v>
      </c>
      <c r="F383" s="165">
        <v>10</v>
      </c>
      <c r="G383" s="165">
        <v>10</v>
      </c>
      <c r="H383" s="165">
        <v>0</v>
      </c>
      <c r="I383" s="165">
        <v>10</v>
      </c>
      <c r="J383" s="165">
        <v>0</v>
      </c>
      <c r="K383" s="163">
        <v>0</v>
      </c>
      <c r="L383" s="165">
        <v>0</v>
      </c>
      <c r="M383" s="163">
        <v>0</v>
      </c>
      <c r="N383" s="163">
        <v>10000</v>
      </c>
      <c r="O383" s="165">
        <v>10000</v>
      </c>
      <c r="P383" s="165">
        <v>10000</v>
      </c>
      <c r="Q383" s="165">
        <v>0</v>
      </c>
      <c r="R383" s="165"/>
    </row>
    <row r="384" spans="1:18" ht="18" customHeight="1" x14ac:dyDescent="0.25">
      <c r="A384" s="16" t="s">
        <v>65</v>
      </c>
      <c r="B384" s="78"/>
      <c r="C384" s="78"/>
      <c r="D384" s="78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81"/>
      <c r="Q384" s="79"/>
      <c r="R384" s="80"/>
    </row>
    <row r="385" spans="1:18" ht="18" customHeight="1" x14ac:dyDescent="0.25">
      <c r="A385" s="16" t="s">
        <v>66</v>
      </c>
      <c r="B385" s="78"/>
      <c r="C385" s="78"/>
      <c r="D385" s="78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81"/>
      <c r="Q385" s="79"/>
      <c r="R385" s="80"/>
    </row>
    <row r="386" spans="1:18" ht="18" customHeight="1" x14ac:dyDescent="0.25">
      <c r="A386" s="16" t="s">
        <v>80</v>
      </c>
      <c r="B386" s="78"/>
      <c r="C386" s="78"/>
      <c r="D386" s="78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</row>
    <row r="387" spans="1:18" ht="18" customHeight="1" x14ac:dyDescent="0.25">
      <c r="A387" s="16" t="s">
        <v>81</v>
      </c>
      <c r="B387" s="78"/>
      <c r="C387" s="78"/>
      <c r="D387" s="78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81"/>
      <c r="Q387" s="79"/>
      <c r="R387" s="80"/>
    </row>
    <row r="388" spans="1:18" ht="18" customHeight="1" x14ac:dyDescent="0.25">
      <c r="A388" s="16" t="s">
        <v>82</v>
      </c>
      <c r="B388" s="78"/>
      <c r="C388" s="78"/>
      <c r="D388" s="78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81"/>
      <c r="Q388" s="79"/>
      <c r="R388" s="80"/>
    </row>
    <row r="389" spans="1:18" ht="18" customHeight="1" x14ac:dyDescent="0.25">
      <c r="A389" s="16" t="s">
        <v>83</v>
      </c>
      <c r="B389" s="78"/>
      <c r="C389" s="78"/>
      <c r="D389" s="78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81"/>
      <c r="Q389" s="79"/>
      <c r="R389" s="80"/>
    </row>
    <row r="390" spans="1:18" ht="18" customHeight="1" x14ac:dyDescent="0.25">
      <c r="A390" s="16" t="s">
        <v>104</v>
      </c>
      <c r="B390" s="78"/>
      <c r="C390" s="78"/>
      <c r="D390" s="78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81"/>
      <c r="Q390" s="79"/>
      <c r="R390" s="80"/>
    </row>
    <row r="391" spans="1:18" ht="18" customHeight="1" x14ac:dyDescent="0.25">
      <c r="A391" s="16" t="s">
        <v>109</v>
      </c>
      <c r="B391" s="78"/>
      <c r="C391" s="78"/>
      <c r="D391" s="78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81"/>
      <c r="Q391" s="79"/>
      <c r="R391" s="80"/>
    </row>
    <row r="392" spans="1:18" ht="18" customHeight="1" x14ac:dyDescent="0.25">
      <c r="A392" s="16" t="s">
        <v>110</v>
      </c>
      <c r="B392" s="78"/>
      <c r="C392" s="78"/>
      <c r="D392" s="78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81"/>
      <c r="Q392" s="79"/>
      <c r="R392" s="80"/>
    </row>
    <row r="393" spans="1:18" ht="18" customHeight="1" x14ac:dyDescent="0.25">
      <c r="A393" s="16" t="s">
        <v>33</v>
      </c>
      <c r="B393" s="78"/>
      <c r="C393" s="78"/>
      <c r="D393" s="78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81"/>
      <c r="Q393" s="79"/>
      <c r="R393" s="80"/>
    </row>
    <row r="394" spans="1:18" ht="18" customHeight="1" x14ac:dyDescent="0.25">
      <c r="A394" s="16" t="s">
        <v>36</v>
      </c>
      <c r="B394" s="78"/>
      <c r="C394" s="78"/>
      <c r="D394" s="78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81"/>
      <c r="Q394" s="79"/>
      <c r="R394" s="80"/>
    </row>
    <row r="395" spans="1:18" ht="18" customHeight="1" x14ac:dyDescent="0.25">
      <c r="A395" s="16" t="s">
        <v>67</v>
      </c>
      <c r="B395" s="78"/>
      <c r="C395" s="78"/>
      <c r="D395" s="78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81"/>
      <c r="Q395" s="79"/>
      <c r="R395" s="80"/>
    </row>
    <row r="396" spans="1:18" ht="18" customHeight="1" x14ac:dyDescent="0.25">
      <c r="A396" s="16" t="s">
        <v>102</v>
      </c>
      <c r="B396" s="78"/>
      <c r="C396" s="78"/>
      <c r="D396" s="78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81"/>
      <c r="Q396" s="79"/>
      <c r="R396" s="80"/>
    </row>
    <row r="397" spans="1:18" ht="18" customHeight="1" x14ac:dyDescent="0.25">
      <c r="A397" s="16" t="s">
        <v>34</v>
      </c>
      <c r="B397" s="78"/>
      <c r="C397" s="78"/>
      <c r="D397" s="78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81"/>
      <c r="Q397" s="79"/>
      <c r="R397" s="80"/>
    </row>
    <row r="398" spans="1:18" ht="18" customHeight="1" thickBot="1" x14ac:dyDescent="0.3">
      <c r="A398" s="19" t="s">
        <v>7</v>
      </c>
      <c r="B398" s="140">
        <v>6</v>
      </c>
      <c r="C398" s="140">
        <f>SUM(C365:C397)</f>
        <v>52</v>
      </c>
      <c r="D398" s="140">
        <f t="shared" ref="D398:R398" si="42">SUM(D365:D397)</f>
        <v>51</v>
      </c>
      <c r="E398" s="82">
        <f t="shared" si="42"/>
        <v>1</v>
      </c>
      <c r="F398" s="82">
        <f t="shared" si="42"/>
        <v>52</v>
      </c>
      <c r="G398" s="82">
        <f t="shared" si="42"/>
        <v>52</v>
      </c>
      <c r="H398" s="82">
        <f t="shared" si="42"/>
        <v>4</v>
      </c>
      <c r="I398" s="82">
        <f t="shared" si="42"/>
        <v>48</v>
      </c>
      <c r="J398" s="82">
        <f t="shared" si="42"/>
        <v>0</v>
      </c>
      <c r="K398" s="82">
        <f t="shared" si="42"/>
        <v>0</v>
      </c>
      <c r="L398" s="82">
        <f t="shared" si="42"/>
        <v>0</v>
      </c>
      <c r="M398" s="82">
        <f t="shared" si="42"/>
        <v>0</v>
      </c>
      <c r="N398" s="82">
        <f t="shared" si="42"/>
        <v>46000</v>
      </c>
      <c r="O398" s="82">
        <f t="shared" si="42"/>
        <v>42500</v>
      </c>
      <c r="P398" s="83">
        <f t="shared" si="42"/>
        <v>42500</v>
      </c>
      <c r="Q398" s="74">
        <f t="shared" si="42"/>
        <v>3500</v>
      </c>
      <c r="R398" s="75">
        <f t="shared" si="42"/>
        <v>3500</v>
      </c>
    </row>
    <row r="399" spans="1:18" ht="18" customHeight="1" x14ac:dyDescent="0.3">
      <c r="A399" s="133"/>
      <c r="B399" s="134"/>
      <c r="C399" s="134"/>
      <c r="D399" s="134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0"/>
      <c r="R399" s="20"/>
    </row>
    <row r="400" spans="1:18" s="2" customFormat="1" ht="18" customHeight="1" thickBot="1" x14ac:dyDescent="0.35">
      <c r="A400" s="145" t="s">
        <v>19</v>
      </c>
      <c r="B400" s="125"/>
      <c r="C400" s="125"/>
      <c r="D400" s="125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21"/>
      <c r="R400" s="21"/>
    </row>
    <row r="401" spans="1:18" s="2" customFormat="1" ht="18" customHeight="1" x14ac:dyDescent="0.25">
      <c r="A401" s="52" t="s">
        <v>27</v>
      </c>
      <c r="B401" s="120"/>
      <c r="C401" s="120">
        <v>5</v>
      </c>
      <c r="D401" s="120"/>
      <c r="E401" s="84">
        <v>5</v>
      </c>
      <c r="F401" s="84">
        <v>5</v>
      </c>
      <c r="G401" s="84">
        <v>5</v>
      </c>
      <c r="H401" s="84"/>
      <c r="I401" s="84">
        <v>3</v>
      </c>
      <c r="J401" s="84">
        <v>2</v>
      </c>
      <c r="K401" s="84"/>
      <c r="L401" s="84"/>
      <c r="M401" s="84"/>
      <c r="N401" s="84">
        <v>6000</v>
      </c>
      <c r="O401" s="84">
        <v>6000</v>
      </c>
      <c r="P401" s="84">
        <v>6000</v>
      </c>
      <c r="Q401" s="91">
        <v>0</v>
      </c>
      <c r="R401" s="92"/>
    </row>
    <row r="402" spans="1:18" s="2" customFormat="1" ht="18" customHeight="1" x14ac:dyDescent="0.25">
      <c r="A402" s="53" t="s">
        <v>58</v>
      </c>
      <c r="B402" s="126"/>
      <c r="C402" s="126"/>
      <c r="D402" s="126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6"/>
      <c r="Q402" s="93"/>
      <c r="R402" s="94"/>
    </row>
    <row r="403" spans="1:18" s="2" customFormat="1" ht="18" customHeight="1" x14ac:dyDescent="0.25">
      <c r="A403" s="16" t="s">
        <v>28</v>
      </c>
      <c r="B403" s="122"/>
      <c r="C403" s="122"/>
      <c r="D403" s="122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8"/>
      <c r="Q403" s="93"/>
      <c r="R403" s="94"/>
    </row>
    <row r="404" spans="1:18" s="2" customFormat="1" ht="18" customHeight="1" x14ac:dyDescent="0.25">
      <c r="A404" s="16" t="s">
        <v>29</v>
      </c>
      <c r="B404" s="122"/>
      <c r="C404" s="122">
        <v>7</v>
      </c>
      <c r="D404" s="122"/>
      <c r="E404" s="87">
        <v>7</v>
      </c>
      <c r="F404" s="87">
        <v>7</v>
      </c>
      <c r="G404" s="87">
        <v>5</v>
      </c>
      <c r="H404" s="87"/>
      <c r="I404" s="87">
        <v>2</v>
      </c>
      <c r="J404" s="87">
        <v>3</v>
      </c>
      <c r="K404" s="87"/>
      <c r="L404" s="87"/>
      <c r="M404" s="87"/>
      <c r="N404" s="87">
        <v>1500</v>
      </c>
      <c r="O404" s="87">
        <v>1000</v>
      </c>
      <c r="P404" s="87">
        <v>1000</v>
      </c>
      <c r="Q404" s="87">
        <v>500</v>
      </c>
      <c r="R404" s="87">
        <v>500</v>
      </c>
    </row>
    <row r="405" spans="1:18" s="2" customFormat="1" ht="18" customHeight="1" x14ac:dyDescent="0.25">
      <c r="A405" s="16" t="s">
        <v>47</v>
      </c>
      <c r="B405" s="122"/>
      <c r="C405" s="122"/>
      <c r="D405" s="122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8"/>
      <c r="Q405" s="93"/>
      <c r="R405" s="94"/>
    </row>
    <row r="406" spans="1:18" s="2" customFormat="1" ht="18" customHeight="1" x14ac:dyDescent="0.25">
      <c r="A406" s="16" t="s">
        <v>86</v>
      </c>
      <c r="B406" s="122"/>
      <c r="C406" s="122">
        <v>6</v>
      </c>
      <c r="D406" s="122"/>
      <c r="E406" s="87">
        <v>6</v>
      </c>
      <c r="F406" s="87">
        <v>6</v>
      </c>
      <c r="G406" s="87"/>
      <c r="H406" s="87"/>
      <c r="I406" s="87">
        <v>6</v>
      </c>
      <c r="J406" s="87"/>
      <c r="K406" s="87"/>
      <c r="L406" s="87"/>
      <c r="M406" s="87"/>
      <c r="N406" s="87"/>
      <c r="O406" s="87"/>
      <c r="P406" s="88"/>
      <c r="Q406" s="93"/>
      <c r="R406" s="94"/>
    </row>
    <row r="407" spans="1:18" s="2" customFormat="1" ht="18" customHeight="1" x14ac:dyDescent="0.25">
      <c r="A407" s="16" t="s">
        <v>107</v>
      </c>
      <c r="B407" s="122"/>
      <c r="C407" s="122"/>
      <c r="D407" s="122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8"/>
      <c r="Q407" s="93"/>
      <c r="R407" s="94"/>
    </row>
    <row r="408" spans="1:18" s="2" customFormat="1" ht="18" customHeight="1" x14ac:dyDescent="0.25">
      <c r="A408" s="16" t="s">
        <v>79</v>
      </c>
      <c r="B408" s="122"/>
      <c r="C408" s="122"/>
      <c r="D408" s="122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8"/>
      <c r="Q408" s="93"/>
      <c r="R408" s="94"/>
    </row>
    <row r="409" spans="1:18" s="2" customFormat="1" ht="18" customHeight="1" x14ac:dyDescent="0.25">
      <c r="A409" s="16" t="s">
        <v>71</v>
      </c>
      <c r="B409" s="122"/>
      <c r="C409" s="122"/>
      <c r="D409" s="122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8"/>
      <c r="Q409" s="93"/>
      <c r="R409" s="94"/>
    </row>
    <row r="410" spans="1:18" s="2" customFormat="1" ht="18" customHeight="1" x14ac:dyDescent="0.25">
      <c r="A410" s="16" t="s">
        <v>30</v>
      </c>
      <c r="B410" s="122"/>
      <c r="C410" s="122"/>
      <c r="D410" s="122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8"/>
      <c r="Q410" s="93"/>
      <c r="R410" s="94"/>
    </row>
    <row r="411" spans="1:18" s="2" customFormat="1" ht="18" customHeight="1" x14ac:dyDescent="0.25">
      <c r="A411" s="16" t="s">
        <v>31</v>
      </c>
      <c r="B411" s="122"/>
      <c r="C411" s="122"/>
      <c r="D411" s="122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8"/>
      <c r="Q411" s="93"/>
      <c r="R411" s="94"/>
    </row>
    <row r="412" spans="1:18" s="2" customFormat="1" ht="18" customHeight="1" x14ac:dyDescent="0.25">
      <c r="A412" s="16" t="s">
        <v>32</v>
      </c>
      <c r="B412" s="122"/>
      <c r="C412" s="122"/>
      <c r="D412" s="122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8"/>
      <c r="Q412" s="93"/>
      <c r="R412" s="94"/>
    </row>
    <row r="413" spans="1:18" s="2" customFormat="1" ht="18" customHeight="1" x14ac:dyDescent="0.25">
      <c r="A413" s="16" t="s">
        <v>103</v>
      </c>
      <c r="B413" s="122"/>
      <c r="C413" s="122"/>
      <c r="D413" s="122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8"/>
      <c r="Q413" s="93"/>
      <c r="R413" s="94"/>
    </row>
    <row r="414" spans="1:18" s="2" customFormat="1" ht="18" customHeight="1" x14ac:dyDescent="0.25">
      <c r="A414" s="16" t="s">
        <v>85</v>
      </c>
      <c r="B414" s="122"/>
      <c r="C414" s="122"/>
      <c r="D414" s="122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8"/>
      <c r="Q414" s="93"/>
      <c r="R414" s="94"/>
    </row>
    <row r="415" spans="1:18" s="2" customFormat="1" ht="18" customHeight="1" x14ac:dyDescent="0.25">
      <c r="A415" s="16" t="s">
        <v>60</v>
      </c>
      <c r="B415" s="122"/>
      <c r="C415" s="122"/>
      <c r="D415" s="122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8"/>
      <c r="Q415" s="93"/>
      <c r="R415" s="94"/>
    </row>
    <row r="416" spans="1:18" s="2" customFormat="1" ht="18" customHeight="1" x14ac:dyDescent="0.25">
      <c r="A416" s="16" t="s">
        <v>61</v>
      </c>
      <c r="B416" s="122"/>
      <c r="C416" s="122"/>
      <c r="D416" s="122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8"/>
      <c r="Q416" s="93"/>
      <c r="R416" s="94"/>
    </row>
    <row r="417" spans="1:18" ht="18" customHeight="1" x14ac:dyDescent="0.25">
      <c r="A417" s="16" t="s">
        <v>62</v>
      </c>
      <c r="B417" s="122"/>
      <c r="C417" s="122">
        <v>1</v>
      </c>
      <c r="D417" s="122"/>
      <c r="E417" s="87">
        <v>1</v>
      </c>
      <c r="F417" s="87">
        <v>1</v>
      </c>
      <c r="G417" s="87">
        <v>1</v>
      </c>
      <c r="H417" s="87"/>
      <c r="I417" s="87">
        <v>1</v>
      </c>
      <c r="J417" s="87"/>
      <c r="K417" s="87"/>
      <c r="L417" s="87"/>
      <c r="M417" s="87"/>
      <c r="N417" s="87">
        <v>500</v>
      </c>
      <c r="O417" s="87">
        <v>500</v>
      </c>
      <c r="P417" s="87">
        <v>500</v>
      </c>
      <c r="Q417" s="93"/>
      <c r="R417" s="94"/>
    </row>
    <row r="418" spans="1:18" ht="18" customHeight="1" x14ac:dyDescent="0.25">
      <c r="A418" s="16" t="s">
        <v>63</v>
      </c>
      <c r="B418" s="122"/>
      <c r="C418" s="122"/>
      <c r="D418" s="122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</row>
    <row r="419" spans="1:18" ht="18" customHeight="1" x14ac:dyDescent="0.25">
      <c r="A419" s="16" t="s">
        <v>64</v>
      </c>
      <c r="B419" s="122"/>
      <c r="C419" s="122"/>
      <c r="D419" s="122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93"/>
      <c r="R419" s="94"/>
    </row>
    <row r="420" spans="1:18" ht="18" customHeight="1" x14ac:dyDescent="0.25">
      <c r="A420" s="16" t="s">
        <v>65</v>
      </c>
      <c r="B420" s="122"/>
      <c r="C420" s="122"/>
      <c r="D420" s="122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8"/>
      <c r="Q420" s="93"/>
      <c r="R420" s="94"/>
    </row>
    <row r="421" spans="1:18" ht="18" customHeight="1" x14ac:dyDescent="0.25">
      <c r="A421" s="16" t="s">
        <v>66</v>
      </c>
      <c r="B421" s="122"/>
      <c r="C421" s="122"/>
      <c r="D421" s="122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8"/>
      <c r="Q421" s="93"/>
      <c r="R421" s="94"/>
    </row>
    <row r="422" spans="1:18" ht="18" customHeight="1" x14ac:dyDescent="0.25">
      <c r="A422" s="16" t="s">
        <v>80</v>
      </c>
      <c r="B422" s="122"/>
      <c r="C422" s="122">
        <v>13</v>
      </c>
      <c r="D422" s="122"/>
      <c r="E422" s="87">
        <v>13</v>
      </c>
      <c r="F422" s="87">
        <v>13</v>
      </c>
      <c r="G422" s="87">
        <v>11</v>
      </c>
      <c r="H422" s="87"/>
      <c r="I422" s="87">
        <v>7</v>
      </c>
      <c r="J422" s="87">
        <v>4</v>
      </c>
      <c r="K422" s="87"/>
      <c r="L422" s="87"/>
      <c r="M422" s="87">
        <v>2</v>
      </c>
      <c r="N422" s="87">
        <v>23000</v>
      </c>
      <c r="O422" s="87">
        <v>23000</v>
      </c>
      <c r="P422" s="88">
        <v>18000</v>
      </c>
      <c r="Q422" s="88"/>
      <c r="R422" s="88"/>
    </row>
    <row r="423" spans="1:18" ht="18" customHeight="1" x14ac:dyDescent="0.25">
      <c r="A423" s="16" t="s">
        <v>81</v>
      </c>
      <c r="B423" s="122"/>
      <c r="C423" s="122"/>
      <c r="D423" s="122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8"/>
      <c r="Q423" s="93"/>
      <c r="R423" s="94"/>
    </row>
    <row r="424" spans="1:18" ht="18" customHeight="1" x14ac:dyDescent="0.25">
      <c r="A424" s="16" t="s">
        <v>82</v>
      </c>
      <c r="B424" s="122"/>
      <c r="C424" s="122"/>
      <c r="D424" s="122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8"/>
      <c r="Q424" s="93"/>
      <c r="R424" s="94"/>
    </row>
    <row r="425" spans="1:18" ht="18" customHeight="1" x14ac:dyDescent="0.25">
      <c r="A425" s="16" t="s">
        <v>83</v>
      </c>
      <c r="B425" s="122"/>
      <c r="C425" s="122"/>
      <c r="D425" s="122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</row>
    <row r="426" spans="1:18" ht="18" customHeight="1" x14ac:dyDescent="0.25">
      <c r="A426" s="16" t="s">
        <v>104</v>
      </c>
      <c r="B426" s="122"/>
      <c r="C426" s="122"/>
      <c r="D426" s="122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8"/>
      <c r="Q426" s="93"/>
      <c r="R426" s="94"/>
    </row>
    <row r="427" spans="1:18" ht="18" customHeight="1" x14ac:dyDescent="0.25">
      <c r="A427" s="16" t="s">
        <v>109</v>
      </c>
      <c r="B427" s="122"/>
      <c r="C427" s="122"/>
      <c r="D427" s="122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8"/>
      <c r="Q427" s="93"/>
      <c r="R427" s="94"/>
    </row>
    <row r="428" spans="1:18" ht="18" customHeight="1" x14ac:dyDescent="0.25">
      <c r="A428" s="16" t="s">
        <v>110</v>
      </c>
      <c r="B428" s="122"/>
      <c r="C428" s="122"/>
      <c r="D428" s="122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93"/>
      <c r="R428" s="94"/>
    </row>
    <row r="429" spans="1:18" ht="18" customHeight="1" x14ac:dyDescent="0.25">
      <c r="A429" s="16" t="s">
        <v>33</v>
      </c>
      <c r="B429" s="122"/>
      <c r="C429" s="122"/>
      <c r="D429" s="122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8"/>
      <c r="Q429" s="93"/>
      <c r="R429" s="94"/>
    </row>
    <row r="430" spans="1:18" ht="18" customHeight="1" x14ac:dyDescent="0.25">
      <c r="A430" s="16" t="s">
        <v>36</v>
      </c>
      <c r="B430" s="122"/>
      <c r="C430" s="122"/>
      <c r="D430" s="122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8"/>
      <c r="Q430" s="93"/>
      <c r="R430" s="94"/>
    </row>
    <row r="431" spans="1:18" ht="18" customHeight="1" x14ac:dyDescent="0.25">
      <c r="A431" s="16" t="s">
        <v>67</v>
      </c>
      <c r="B431" s="122"/>
      <c r="C431" s="122"/>
      <c r="D431" s="122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8"/>
      <c r="Q431" s="93"/>
      <c r="R431" s="94"/>
    </row>
    <row r="432" spans="1:18" ht="18" customHeight="1" x14ac:dyDescent="0.25">
      <c r="A432" s="16" t="s">
        <v>102</v>
      </c>
      <c r="B432" s="122"/>
      <c r="C432" s="122"/>
      <c r="D432" s="122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8"/>
      <c r="Q432" s="93"/>
      <c r="R432" s="94"/>
    </row>
    <row r="433" spans="1:19" ht="18" customHeight="1" x14ac:dyDescent="0.25">
      <c r="A433" s="16" t="s">
        <v>34</v>
      </c>
      <c r="B433" s="122"/>
      <c r="C433" s="122"/>
      <c r="D433" s="122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</row>
    <row r="434" spans="1:19" ht="18" customHeight="1" thickBot="1" x14ac:dyDescent="0.3">
      <c r="A434" s="19" t="s">
        <v>7</v>
      </c>
      <c r="B434" s="124">
        <v>12</v>
      </c>
      <c r="C434" s="124">
        <f>SUM(C401:C433)</f>
        <v>32</v>
      </c>
      <c r="D434" s="124">
        <f t="shared" ref="D434:R434" si="43">SUM(D401:D433)</f>
        <v>0</v>
      </c>
      <c r="E434" s="89">
        <f t="shared" si="43"/>
        <v>32</v>
      </c>
      <c r="F434" s="89">
        <f t="shared" si="43"/>
        <v>32</v>
      </c>
      <c r="G434" s="89">
        <f t="shared" si="43"/>
        <v>22</v>
      </c>
      <c r="H434" s="89">
        <f t="shared" si="43"/>
        <v>0</v>
      </c>
      <c r="I434" s="89">
        <f t="shared" si="43"/>
        <v>19</v>
      </c>
      <c r="J434" s="89">
        <f t="shared" si="43"/>
        <v>9</v>
      </c>
      <c r="K434" s="89">
        <f t="shared" si="43"/>
        <v>0</v>
      </c>
      <c r="L434" s="89">
        <f t="shared" si="43"/>
        <v>0</v>
      </c>
      <c r="M434" s="89">
        <f t="shared" si="43"/>
        <v>2</v>
      </c>
      <c r="N434" s="89">
        <f t="shared" si="43"/>
        <v>31000</v>
      </c>
      <c r="O434" s="89">
        <f t="shared" si="43"/>
        <v>30500</v>
      </c>
      <c r="P434" s="90">
        <f t="shared" si="43"/>
        <v>25500</v>
      </c>
      <c r="Q434" s="95">
        <f t="shared" si="43"/>
        <v>500</v>
      </c>
      <c r="R434" s="96">
        <f t="shared" si="43"/>
        <v>500</v>
      </c>
    </row>
    <row r="435" spans="1:19" ht="18" customHeight="1" x14ac:dyDescent="0.3">
      <c r="A435" s="133"/>
      <c r="B435" s="134"/>
      <c r="C435" s="134"/>
      <c r="D435" s="134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0"/>
      <c r="R435" s="20"/>
    </row>
    <row r="436" spans="1:19" s="2" customFormat="1" ht="18" customHeight="1" thickBot="1" x14ac:dyDescent="0.35">
      <c r="A436" s="145" t="s">
        <v>20</v>
      </c>
      <c r="B436" s="125"/>
      <c r="C436" s="125"/>
      <c r="D436" s="125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21"/>
      <c r="R436" s="21"/>
    </row>
    <row r="437" spans="1:19" s="2" customFormat="1" ht="18" customHeight="1" thickBot="1" x14ac:dyDescent="0.3">
      <c r="A437" s="52" t="s">
        <v>27</v>
      </c>
      <c r="B437" s="120"/>
      <c r="C437" s="213">
        <v>5</v>
      </c>
      <c r="D437" s="213">
        <v>2</v>
      </c>
      <c r="E437" s="213">
        <v>3</v>
      </c>
      <c r="F437" s="212">
        <v>5</v>
      </c>
      <c r="G437" s="212">
        <v>5</v>
      </c>
      <c r="H437" s="212"/>
      <c r="I437" s="212">
        <v>5</v>
      </c>
      <c r="J437" s="212"/>
      <c r="K437" s="213"/>
      <c r="L437" s="212"/>
      <c r="M437" s="213"/>
      <c r="N437" s="213">
        <v>14000</v>
      </c>
      <c r="O437" s="212">
        <v>12000</v>
      </c>
      <c r="P437" s="212"/>
      <c r="Q437" s="217">
        <v>2000</v>
      </c>
      <c r="R437" s="221">
        <v>2000</v>
      </c>
      <c r="S437" s="219"/>
    </row>
    <row r="438" spans="1:19" s="2" customFormat="1" ht="18" customHeight="1" thickBot="1" x14ac:dyDescent="0.3">
      <c r="A438" s="53" t="s">
        <v>58</v>
      </c>
      <c r="B438" s="126"/>
      <c r="C438" s="214"/>
      <c r="D438" s="215"/>
      <c r="E438" s="215"/>
      <c r="F438" s="215"/>
      <c r="G438" s="214"/>
      <c r="H438" s="214"/>
      <c r="I438" s="214"/>
      <c r="J438" s="214"/>
      <c r="K438" s="214"/>
      <c r="L438" s="215"/>
      <c r="M438" s="214"/>
      <c r="N438" s="215"/>
      <c r="O438" s="215"/>
      <c r="P438" s="214"/>
      <c r="Q438" s="218"/>
      <c r="R438" s="221"/>
      <c r="S438" s="219"/>
    </row>
    <row r="439" spans="1:19" s="2" customFormat="1" ht="18" customHeight="1" thickBot="1" x14ac:dyDescent="0.3">
      <c r="A439" s="16" t="s">
        <v>28</v>
      </c>
      <c r="B439" s="122"/>
      <c r="C439" s="216"/>
      <c r="D439" s="215"/>
      <c r="E439" s="215"/>
      <c r="F439" s="215"/>
      <c r="G439" s="214"/>
      <c r="H439" s="214"/>
      <c r="I439" s="214"/>
      <c r="J439" s="214"/>
      <c r="K439" s="214"/>
      <c r="L439" s="215"/>
      <c r="M439" s="214"/>
      <c r="N439" s="215"/>
      <c r="O439" s="215"/>
      <c r="P439" s="214"/>
      <c r="Q439" s="218"/>
      <c r="R439" s="221"/>
      <c r="S439" s="219"/>
    </row>
    <row r="440" spans="1:19" s="2" customFormat="1" ht="18" customHeight="1" thickBot="1" x14ac:dyDescent="0.3">
      <c r="A440" s="16" t="s">
        <v>29</v>
      </c>
      <c r="B440" s="122"/>
      <c r="C440" s="213">
        <v>21</v>
      </c>
      <c r="D440" s="213">
        <v>9</v>
      </c>
      <c r="E440" s="213">
        <v>12</v>
      </c>
      <c r="F440" s="214">
        <v>21</v>
      </c>
      <c r="G440" s="214">
        <v>17</v>
      </c>
      <c r="H440" s="214"/>
      <c r="I440" s="214">
        <v>13</v>
      </c>
      <c r="J440" s="214"/>
      <c r="K440" s="215"/>
      <c r="L440" s="214"/>
      <c r="M440" s="215"/>
      <c r="N440" s="215">
        <v>6900</v>
      </c>
      <c r="O440" s="214">
        <v>5300</v>
      </c>
      <c r="P440" s="214">
        <v>1100</v>
      </c>
      <c r="Q440" s="218">
        <v>1600</v>
      </c>
      <c r="R440" s="221">
        <v>1600</v>
      </c>
      <c r="S440" s="219"/>
    </row>
    <row r="441" spans="1:19" s="2" customFormat="1" ht="18" customHeight="1" thickBot="1" x14ac:dyDescent="0.3">
      <c r="A441" s="16" t="s">
        <v>47</v>
      </c>
      <c r="B441" s="122"/>
      <c r="C441" s="215"/>
      <c r="D441" s="215"/>
      <c r="E441" s="215"/>
      <c r="F441" s="214"/>
      <c r="G441" s="214"/>
      <c r="H441" s="214"/>
      <c r="I441" s="214"/>
      <c r="J441" s="214"/>
      <c r="K441" s="215"/>
      <c r="L441" s="214"/>
      <c r="M441" s="215"/>
      <c r="N441" s="215"/>
      <c r="O441" s="214"/>
      <c r="P441" s="214"/>
      <c r="Q441" s="218"/>
      <c r="R441" s="221"/>
      <c r="S441" s="219"/>
    </row>
    <row r="442" spans="1:19" s="2" customFormat="1" ht="18" customHeight="1" thickBot="1" x14ac:dyDescent="0.3">
      <c r="A442" s="16" t="s">
        <v>86</v>
      </c>
      <c r="B442" s="122"/>
      <c r="C442" s="215">
        <v>2</v>
      </c>
      <c r="D442" s="215"/>
      <c r="E442" s="215">
        <v>2</v>
      </c>
      <c r="F442" s="214">
        <v>2</v>
      </c>
      <c r="G442" s="214">
        <v>2</v>
      </c>
      <c r="H442" s="214"/>
      <c r="I442" s="214"/>
      <c r="J442" s="214">
        <v>2</v>
      </c>
      <c r="K442" s="215"/>
      <c r="L442" s="214"/>
      <c r="M442" s="215"/>
      <c r="N442" s="215"/>
      <c r="O442" s="214"/>
      <c r="P442" s="214"/>
      <c r="Q442" s="218"/>
      <c r="R442" s="221"/>
      <c r="S442" s="219"/>
    </row>
    <row r="443" spans="1:19" s="2" customFormat="1" ht="18" customHeight="1" x14ac:dyDescent="0.25">
      <c r="A443" s="16" t="s">
        <v>107</v>
      </c>
      <c r="B443" s="122"/>
      <c r="C443" s="122"/>
      <c r="D443" s="122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8"/>
      <c r="Q443" s="93"/>
      <c r="R443" s="220"/>
    </row>
    <row r="444" spans="1:19" s="2" customFormat="1" ht="18" customHeight="1" x14ac:dyDescent="0.25">
      <c r="A444" s="16" t="s">
        <v>79</v>
      </c>
      <c r="B444" s="122"/>
      <c r="C444" s="122"/>
      <c r="D444" s="122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8"/>
      <c r="Q444" s="93"/>
      <c r="R444" s="94"/>
    </row>
    <row r="445" spans="1:19" s="2" customFormat="1" ht="18" customHeight="1" x14ac:dyDescent="0.25">
      <c r="A445" s="16" t="s">
        <v>71</v>
      </c>
      <c r="B445" s="122"/>
      <c r="C445" s="122"/>
      <c r="D445" s="122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8"/>
      <c r="Q445" s="93"/>
      <c r="R445" s="94"/>
    </row>
    <row r="446" spans="1:19" s="2" customFormat="1" ht="18" customHeight="1" thickBot="1" x14ac:dyDescent="0.3">
      <c r="A446" s="16" t="s">
        <v>30</v>
      </c>
      <c r="B446" s="122"/>
      <c r="C446" s="122"/>
      <c r="D446" s="122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8"/>
      <c r="Q446" s="93"/>
      <c r="R446" s="94"/>
    </row>
    <row r="447" spans="1:19" s="2" customFormat="1" ht="18" customHeight="1" thickBot="1" x14ac:dyDescent="0.3">
      <c r="A447" s="16" t="s">
        <v>31</v>
      </c>
      <c r="B447" s="122"/>
      <c r="C447" s="213">
        <v>3</v>
      </c>
      <c r="D447" s="213"/>
      <c r="E447" s="213">
        <v>3</v>
      </c>
      <c r="F447" s="214">
        <v>3</v>
      </c>
      <c r="G447" s="214">
        <v>3</v>
      </c>
      <c r="H447" s="214"/>
      <c r="I447" s="214">
        <v>3</v>
      </c>
      <c r="J447" s="214"/>
      <c r="K447" s="215"/>
      <c r="L447" s="214"/>
      <c r="M447" s="215"/>
      <c r="N447" s="215">
        <v>1600</v>
      </c>
      <c r="O447" s="214">
        <v>1600</v>
      </c>
      <c r="P447" s="214">
        <v>600</v>
      </c>
      <c r="Q447" s="214"/>
      <c r="R447" s="214"/>
    </row>
    <row r="448" spans="1:19" s="2" customFormat="1" ht="18" customHeight="1" x14ac:dyDescent="0.25">
      <c r="A448" s="16" t="s">
        <v>32</v>
      </c>
      <c r="B448" s="122"/>
      <c r="C448" s="122"/>
      <c r="D448" s="122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8"/>
      <c r="Q448" s="93"/>
      <c r="R448" s="94"/>
    </row>
    <row r="449" spans="1:18" s="2" customFormat="1" ht="18" customHeight="1" x14ac:dyDescent="0.25">
      <c r="A449" s="16" t="s">
        <v>103</v>
      </c>
      <c r="B449" s="122"/>
      <c r="C449" s="122"/>
      <c r="D449" s="122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8"/>
      <c r="Q449" s="93"/>
      <c r="R449" s="94"/>
    </row>
    <row r="450" spans="1:18" s="2" customFormat="1" ht="18" customHeight="1" x14ac:dyDescent="0.25">
      <c r="A450" s="16" t="s">
        <v>85</v>
      </c>
      <c r="B450" s="122"/>
      <c r="C450" s="122"/>
      <c r="D450" s="122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8"/>
      <c r="Q450" s="93"/>
      <c r="R450" s="94"/>
    </row>
    <row r="451" spans="1:18" s="2" customFormat="1" ht="18" customHeight="1" x14ac:dyDescent="0.25">
      <c r="A451" s="16" t="s">
        <v>60</v>
      </c>
      <c r="B451" s="122"/>
      <c r="C451" s="122"/>
      <c r="D451" s="122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</row>
    <row r="452" spans="1:18" s="2" customFormat="1" ht="18" customHeight="1" x14ac:dyDescent="0.25">
      <c r="A452" s="16" t="s">
        <v>61</v>
      </c>
      <c r="B452" s="122"/>
      <c r="C452" s="122"/>
      <c r="D452" s="122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8"/>
      <c r="Q452" s="93"/>
      <c r="R452" s="94"/>
    </row>
    <row r="453" spans="1:18" ht="18" customHeight="1" x14ac:dyDescent="0.25">
      <c r="A453" s="16" t="s">
        <v>62</v>
      </c>
      <c r="B453" s="122"/>
      <c r="C453" s="122"/>
      <c r="D453" s="122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8"/>
      <c r="Q453" s="93"/>
      <c r="R453" s="94"/>
    </row>
    <row r="454" spans="1:18" ht="18" customHeight="1" x14ac:dyDescent="0.25">
      <c r="A454" s="16" t="s">
        <v>63</v>
      </c>
      <c r="B454" s="122"/>
      <c r="C454" s="122"/>
      <c r="D454" s="122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</row>
    <row r="455" spans="1:18" ht="18" customHeight="1" x14ac:dyDescent="0.25">
      <c r="A455" s="16" t="s">
        <v>64</v>
      </c>
      <c r="B455" s="122"/>
      <c r="C455" s="122"/>
      <c r="D455" s="122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8"/>
      <c r="Q455" s="93"/>
      <c r="R455" s="94"/>
    </row>
    <row r="456" spans="1:18" ht="18" customHeight="1" x14ac:dyDescent="0.25">
      <c r="A456" s="16" t="s">
        <v>65</v>
      </c>
      <c r="B456" s="122"/>
      <c r="C456" s="122"/>
      <c r="D456" s="122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8"/>
      <c r="Q456" s="93"/>
      <c r="R456" s="94"/>
    </row>
    <row r="457" spans="1:18" ht="18" customHeight="1" thickBot="1" x14ac:dyDescent="0.3">
      <c r="A457" s="16" t="s">
        <v>66</v>
      </c>
      <c r="B457" s="122"/>
      <c r="C457" s="122"/>
      <c r="D457" s="122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8"/>
      <c r="Q457" s="93"/>
      <c r="R457" s="94"/>
    </row>
    <row r="458" spans="1:18" ht="18" customHeight="1" thickBot="1" x14ac:dyDescent="0.3">
      <c r="A458" s="16" t="s">
        <v>80</v>
      </c>
      <c r="B458" s="122"/>
      <c r="C458" s="213">
        <v>1</v>
      </c>
      <c r="D458" s="213">
        <v>1</v>
      </c>
      <c r="E458" s="213"/>
      <c r="F458" s="212">
        <v>1</v>
      </c>
      <c r="G458" s="212">
        <v>1</v>
      </c>
      <c r="H458" s="212"/>
      <c r="I458" s="212"/>
      <c r="J458" s="212"/>
      <c r="K458" s="213"/>
      <c r="L458" s="212"/>
      <c r="M458" s="213"/>
      <c r="N458" s="213"/>
      <c r="O458" s="212"/>
      <c r="P458" s="212"/>
      <c r="Q458" s="212"/>
      <c r="R458" s="212"/>
    </row>
    <row r="459" spans="1:18" ht="18" customHeight="1" x14ac:dyDescent="0.25">
      <c r="A459" s="16" t="s">
        <v>81</v>
      </c>
      <c r="B459" s="122"/>
      <c r="C459" s="122"/>
      <c r="D459" s="122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93"/>
      <c r="R459" s="94"/>
    </row>
    <row r="460" spans="1:18" ht="18" customHeight="1" x14ac:dyDescent="0.25">
      <c r="A460" s="16" t="s">
        <v>82</v>
      </c>
      <c r="B460" s="122"/>
      <c r="C460" s="122"/>
      <c r="D460" s="122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8"/>
      <c r="Q460" s="93"/>
      <c r="R460" s="94"/>
    </row>
    <row r="461" spans="1:18" ht="18" customHeight="1" x14ac:dyDescent="0.25">
      <c r="A461" s="16" t="s">
        <v>83</v>
      </c>
      <c r="B461" s="122"/>
      <c r="C461" s="122"/>
      <c r="D461" s="122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8"/>
      <c r="Q461" s="93"/>
      <c r="R461" s="94"/>
    </row>
    <row r="462" spans="1:18" ht="18" customHeight="1" x14ac:dyDescent="0.25">
      <c r="A462" s="16" t="s">
        <v>104</v>
      </c>
      <c r="B462" s="122"/>
      <c r="C462" s="122"/>
      <c r="D462" s="122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8"/>
      <c r="Q462" s="93"/>
      <c r="R462" s="94"/>
    </row>
    <row r="463" spans="1:18" ht="18" customHeight="1" x14ac:dyDescent="0.25">
      <c r="A463" s="16" t="s">
        <v>109</v>
      </c>
      <c r="B463" s="122"/>
      <c r="C463" s="122"/>
      <c r="D463" s="122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8"/>
      <c r="Q463" s="93"/>
      <c r="R463" s="94"/>
    </row>
    <row r="464" spans="1:18" ht="18" customHeight="1" x14ac:dyDescent="0.25">
      <c r="A464" s="16" t="s">
        <v>110</v>
      </c>
      <c r="B464" s="122"/>
      <c r="C464" s="122"/>
      <c r="D464" s="122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8"/>
      <c r="Q464" s="93"/>
      <c r="R464" s="94"/>
    </row>
    <row r="465" spans="1:20" ht="18" customHeight="1" x14ac:dyDescent="0.25">
      <c r="A465" s="16" t="s">
        <v>33</v>
      </c>
      <c r="B465" s="122"/>
      <c r="C465" s="122"/>
      <c r="D465" s="122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8"/>
      <c r="Q465" s="93"/>
      <c r="R465" s="94"/>
    </row>
    <row r="466" spans="1:20" ht="18" customHeight="1" x14ac:dyDescent="0.25">
      <c r="A466" s="16" t="s">
        <v>36</v>
      </c>
      <c r="B466" s="122"/>
      <c r="C466" s="122"/>
      <c r="D466" s="122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8"/>
      <c r="Q466" s="93"/>
      <c r="R466" s="94"/>
    </row>
    <row r="467" spans="1:20" ht="18" customHeight="1" x14ac:dyDescent="0.25">
      <c r="A467" s="16" t="s">
        <v>67</v>
      </c>
      <c r="B467" s="122"/>
      <c r="C467" s="122"/>
      <c r="D467" s="122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8"/>
      <c r="Q467" s="93"/>
      <c r="R467" s="94"/>
    </row>
    <row r="468" spans="1:20" ht="18" customHeight="1" x14ac:dyDescent="0.25">
      <c r="A468" s="16" t="s">
        <v>102</v>
      </c>
      <c r="B468" s="122"/>
      <c r="C468" s="122"/>
      <c r="D468" s="122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8"/>
      <c r="Q468" s="93"/>
      <c r="R468" s="94"/>
    </row>
    <row r="469" spans="1:20" ht="18" customHeight="1" x14ac:dyDescent="0.25">
      <c r="A469" s="16" t="s">
        <v>34</v>
      </c>
      <c r="B469" s="122"/>
      <c r="C469" s="122"/>
      <c r="D469" s="122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8"/>
      <c r="Q469" s="93"/>
      <c r="R469" s="94"/>
    </row>
    <row r="470" spans="1:20" ht="18" customHeight="1" thickBot="1" x14ac:dyDescent="0.3">
      <c r="A470" s="19" t="s">
        <v>7</v>
      </c>
      <c r="B470" s="124">
        <v>6</v>
      </c>
      <c r="C470" s="124">
        <f>SUM(C437:C469)</f>
        <v>32</v>
      </c>
      <c r="D470" s="124">
        <f t="shared" ref="D470:R470" si="44">SUM(D437:D469)</f>
        <v>12</v>
      </c>
      <c r="E470" s="89">
        <f t="shared" si="44"/>
        <v>20</v>
      </c>
      <c r="F470" s="89">
        <f t="shared" si="44"/>
        <v>32</v>
      </c>
      <c r="G470" s="89">
        <f t="shared" si="44"/>
        <v>28</v>
      </c>
      <c r="H470" s="89">
        <f t="shared" si="44"/>
        <v>0</v>
      </c>
      <c r="I470" s="89">
        <f t="shared" si="44"/>
        <v>21</v>
      </c>
      <c r="J470" s="89">
        <f t="shared" si="44"/>
        <v>2</v>
      </c>
      <c r="K470" s="89">
        <f t="shared" si="44"/>
        <v>0</v>
      </c>
      <c r="L470" s="89">
        <f t="shared" si="44"/>
        <v>0</v>
      </c>
      <c r="M470" s="89">
        <f t="shared" si="44"/>
        <v>0</v>
      </c>
      <c r="N470" s="89">
        <f t="shared" si="44"/>
        <v>22500</v>
      </c>
      <c r="O470" s="89">
        <f t="shared" si="44"/>
        <v>18900</v>
      </c>
      <c r="P470" s="90">
        <f t="shared" si="44"/>
        <v>1700</v>
      </c>
      <c r="Q470" s="95">
        <f t="shared" si="44"/>
        <v>3600</v>
      </c>
      <c r="R470" s="96">
        <f t="shared" si="44"/>
        <v>3600</v>
      </c>
    </row>
    <row r="471" spans="1:20" ht="18" customHeight="1" x14ac:dyDescent="0.3">
      <c r="A471" s="133"/>
      <c r="B471" s="134"/>
      <c r="C471" s="134"/>
      <c r="D471" s="134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0"/>
      <c r="R471" s="20"/>
    </row>
    <row r="472" spans="1:20" s="2" customFormat="1" ht="18" customHeight="1" thickBot="1" x14ac:dyDescent="0.35">
      <c r="A472" s="145" t="s">
        <v>21</v>
      </c>
      <c r="B472" s="125"/>
      <c r="C472" s="125"/>
      <c r="D472" s="125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21"/>
      <c r="R472" s="21"/>
    </row>
    <row r="473" spans="1:20" s="2" customFormat="1" ht="18" customHeight="1" x14ac:dyDescent="0.3">
      <c r="A473" s="52" t="s">
        <v>27</v>
      </c>
      <c r="B473" s="129"/>
      <c r="C473" s="210">
        <v>11</v>
      </c>
      <c r="D473" s="210">
        <v>5</v>
      </c>
      <c r="E473" s="210">
        <v>6</v>
      </c>
      <c r="F473" s="210">
        <v>8</v>
      </c>
      <c r="G473" s="210"/>
      <c r="H473" s="211"/>
      <c r="I473" s="210">
        <v>8</v>
      </c>
      <c r="J473" s="211"/>
      <c r="K473" s="211"/>
      <c r="L473" s="211"/>
      <c r="M473" s="211"/>
      <c r="N473" s="211">
        <v>16000</v>
      </c>
      <c r="O473" s="211">
        <v>10000</v>
      </c>
      <c r="P473" s="210">
        <v>10000</v>
      </c>
      <c r="Q473" s="210">
        <v>6000</v>
      </c>
      <c r="R473" s="210">
        <v>6000</v>
      </c>
      <c r="S473" s="210"/>
      <c r="T473" s="210"/>
    </row>
    <row r="474" spans="1:20" s="2" customFormat="1" ht="18" customHeight="1" x14ac:dyDescent="0.3">
      <c r="A474" s="53" t="s">
        <v>58</v>
      </c>
      <c r="B474" s="130"/>
      <c r="C474" s="130"/>
      <c r="D474" s="130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26"/>
      <c r="Q474" s="70"/>
      <c r="R474" s="71"/>
    </row>
    <row r="475" spans="1:20" s="2" customFormat="1" ht="18" customHeight="1" x14ac:dyDescent="0.3">
      <c r="A475" s="16" t="s">
        <v>28</v>
      </c>
      <c r="B475" s="131"/>
      <c r="C475" s="131"/>
      <c r="D475" s="13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23"/>
      <c r="Q475" s="70"/>
      <c r="R475" s="71"/>
    </row>
    <row r="476" spans="1:20" s="2" customFormat="1" ht="18" customHeight="1" x14ac:dyDescent="0.3">
      <c r="A476" s="16" t="s">
        <v>29</v>
      </c>
      <c r="B476" s="131"/>
      <c r="C476" s="131">
        <v>31</v>
      </c>
      <c r="D476" s="131">
        <v>29</v>
      </c>
      <c r="E476" s="4">
        <v>2</v>
      </c>
      <c r="F476" s="4">
        <v>24</v>
      </c>
      <c r="G476" s="4">
        <v>24</v>
      </c>
      <c r="H476" s="4">
        <v>0</v>
      </c>
      <c r="I476" s="4">
        <v>24</v>
      </c>
      <c r="J476" s="4"/>
      <c r="K476" s="4"/>
      <c r="L476" s="4"/>
      <c r="M476" s="4"/>
      <c r="N476" s="4">
        <v>19500</v>
      </c>
      <c r="O476" s="4">
        <v>17000</v>
      </c>
      <c r="P476" s="4">
        <v>17000</v>
      </c>
      <c r="Q476" s="70">
        <v>2500</v>
      </c>
      <c r="R476" s="71">
        <v>2500</v>
      </c>
    </row>
    <row r="477" spans="1:20" s="2" customFormat="1" ht="18" customHeight="1" x14ac:dyDescent="0.3">
      <c r="A477" s="16" t="s">
        <v>47</v>
      </c>
      <c r="B477" s="131"/>
      <c r="C477" s="131">
        <v>2</v>
      </c>
      <c r="D477" s="131">
        <v>2</v>
      </c>
      <c r="E477" s="4">
        <v>0</v>
      </c>
      <c r="F477" s="4">
        <v>2</v>
      </c>
      <c r="G477" s="4">
        <v>2</v>
      </c>
      <c r="H477" s="4">
        <v>0</v>
      </c>
      <c r="I477" s="4">
        <v>2</v>
      </c>
      <c r="J477" s="4"/>
      <c r="K477" s="4"/>
      <c r="L477" s="4"/>
      <c r="M477" s="4"/>
      <c r="N477" s="4">
        <v>3000</v>
      </c>
      <c r="O477" s="4">
        <v>1500</v>
      </c>
      <c r="P477" s="23">
        <v>1500</v>
      </c>
      <c r="Q477" s="70">
        <v>1500</v>
      </c>
      <c r="R477" s="71">
        <v>1500</v>
      </c>
    </row>
    <row r="478" spans="1:20" s="2" customFormat="1" ht="18" customHeight="1" x14ac:dyDescent="0.3">
      <c r="A478" s="16" t="s">
        <v>86</v>
      </c>
      <c r="B478" s="131"/>
      <c r="C478" s="131"/>
      <c r="D478" s="13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70"/>
      <c r="R478" s="70"/>
    </row>
    <row r="479" spans="1:20" s="2" customFormat="1" ht="18" customHeight="1" x14ac:dyDescent="0.3">
      <c r="A479" s="16" t="s">
        <v>107</v>
      </c>
      <c r="B479" s="131"/>
      <c r="C479" s="131"/>
      <c r="D479" s="13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23"/>
      <c r="Q479" s="70"/>
      <c r="R479" s="71"/>
    </row>
    <row r="480" spans="1:20" s="2" customFormat="1" ht="18" customHeight="1" x14ac:dyDescent="0.3">
      <c r="A480" s="16" t="s">
        <v>79</v>
      </c>
      <c r="B480" s="131"/>
      <c r="C480" s="131"/>
      <c r="D480" s="13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23"/>
      <c r="Q480" s="70"/>
      <c r="R480" s="71"/>
    </row>
    <row r="481" spans="1:18" s="2" customFormat="1" ht="18" customHeight="1" x14ac:dyDescent="0.3">
      <c r="A481" s="16" t="s">
        <v>71</v>
      </c>
      <c r="B481" s="131"/>
      <c r="C481" s="131"/>
      <c r="D481" s="13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23"/>
      <c r="Q481" s="70"/>
      <c r="R481" s="71"/>
    </row>
    <row r="482" spans="1:18" s="2" customFormat="1" ht="18" customHeight="1" x14ac:dyDescent="0.3">
      <c r="A482" s="16" t="s">
        <v>30</v>
      </c>
      <c r="B482" s="131"/>
      <c r="C482" s="131"/>
      <c r="D482" s="13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23"/>
      <c r="Q482" s="70"/>
      <c r="R482" s="71"/>
    </row>
    <row r="483" spans="1:18" s="2" customFormat="1" ht="18" customHeight="1" x14ac:dyDescent="0.3">
      <c r="A483" s="16" t="s">
        <v>31</v>
      </c>
      <c r="B483" s="131"/>
      <c r="C483" s="131"/>
      <c r="D483" s="13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23"/>
      <c r="Q483" s="70"/>
      <c r="R483" s="71"/>
    </row>
    <row r="484" spans="1:18" s="2" customFormat="1" ht="18" customHeight="1" x14ac:dyDescent="0.3">
      <c r="A484" s="16" t="s">
        <v>32</v>
      </c>
      <c r="B484" s="131"/>
      <c r="C484" s="131"/>
      <c r="D484" s="13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23"/>
      <c r="Q484" s="70"/>
      <c r="R484" s="71"/>
    </row>
    <row r="485" spans="1:18" s="2" customFormat="1" ht="18" customHeight="1" x14ac:dyDescent="0.3">
      <c r="A485" s="16" t="s">
        <v>103</v>
      </c>
      <c r="B485" s="131"/>
      <c r="C485" s="131"/>
      <c r="D485" s="13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23"/>
      <c r="Q485" s="70"/>
      <c r="R485" s="71"/>
    </row>
    <row r="486" spans="1:18" s="2" customFormat="1" ht="18" customHeight="1" x14ac:dyDescent="0.3">
      <c r="A486" s="16" t="s">
        <v>85</v>
      </c>
      <c r="B486" s="131"/>
      <c r="C486" s="131"/>
      <c r="D486" s="13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23"/>
      <c r="Q486" s="70"/>
      <c r="R486" s="71"/>
    </row>
    <row r="487" spans="1:18" s="2" customFormat="1" ht="18" customHeight="1" x14ac:dyDescent="0.3">
      <c r="A487" s="16" t="s">
        <v>60</v>
      </c>
      <c r="B487" s="131"/>
      <c r="C487" s="131"/>
      <c r="D487" s="13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23"/>
      <c r="Q487" s="70"/>
      <c r="R487" s="71"/>
    </row>
    <row r="488" spans="1:18" s="2" customFormat="1" ht="18" customHeight="1" x14ac:dyDescent="0.3">
      <c r="A488" s="16" t="s">
        <v>61</v>
      </c>
      <c r="B488" s="131"/>
      <c r="C488" s="131"/>
      <c r="D488" s="13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8" customHeight="1" x14ac:dyDescent="0.3">
      <c r="A489" s="16" t="s">
        <v>62</v>
      </c>
      <c r="B489" s="131"/>
      <c r="C489" s="131">
        <v>3</v>
      </c>
      <c r="D489" s="131">
        <v>3</v>
      </c>
      <c r="E489" s="4"/>
      <c r="F489" s="4">
        <v>3</v>
      </c>
      <c r="G489" s="4">
        <v>3</v>
      </c>
      <c r="H489" s="4">
        <v>0</v>
      </c>
      <c r="I489" s="4">
        <v>3</v>
      </c>
      <c r="J489" s="4"/>
      <c r="K489" s="4"/>
      <c r="L489" s="4"/>
      <c r="M489" s="4"/>
      <c r="N489" s="4">
        <v>1500</v>
      </c>
      <c r="O489" s="4">
        <v>1500</v>
      </c>
      <c r="P489" s="23">
        <v>1500</v>
      </c>
      <c r="Q489" s="70"/>
      <c r="R489" s="70"/>
    </row>
    <row r="490" spans="1:18" ht="18" customHeight="1" x14ac:dyDescent="0.3">
      <c r="A490" s="16" t="s">
        <v>63</v>
      </c>
      <c r="B490" s="131"/>
      <c r="C490" s="131">
        <v>2</v>
      </c>
      <c r="D490" s="131">
        <v>2</v>
      </c>
      <c r="E490" s="4"/>
      <c r="F490" s="4">
        <v>2</v>
      </c>
      <c r="G490" s="4">
        <v>2</v>
      </c>
      <c r="H490" s="4">
        <v>1</v>
      </c>
      <c r="I490" s="4">
        <v>1</v>
      </c>
      <c r="J490" s="4"/>
      <c r="K490" s="4"/>
      <c r="L490" s="4"/>
      <c r="M490" s="4"/>
      <c r="N490" s="4">
        <v>500</v>
      </c>
      <c r="O490" s="4"/>
      <c r="P490" s="23"/>
      <c r="Q490" s="70">
        <v>500</v>
      </c>
      <c r="R490" s="71">
        <v>500</v>
      </c>
    </row>
    <row r="491" spans="1:18" ht="18" customHeight="1" x14ac:dyDescent="0.3">
      <c r="A491" s="16" t="s">
        <v>64</v>
      </c>
      <c r="B491" s="131"/>
      <c r="C491" s="131">
        <v>3</v>
      </c>
      <c r="D491" s="131">
        <v>3</v>
      </c>
      <c r="E491" s="4"/>
      <c r="F491" s="4">
        <v>3</v>
      </c>
      <c r="G491" s="4">
        <v>3</v>
      </c>
      <c r="H491" s="4">
        <v>0</v>
      </c>
      <c r="I491" s="4">
        <v>3</v>
      </c>
      <c r="J491" s="59"/>
      <c r="K491" s="59"/>
      <c r="L491" s="59"/>
      <c r="M491" s="59"/>
      <c r="N491" s="4">
        <v>3000</v>
      </c>
      <c r="O491" s="4">
        <v>2000</v>
      </c>
      <c r="P491" s="4">
        <v>2000</v>
      </c>
      <c r="Q491" s="70">
        <v>1000</v>
      </c>
      <c r="R491" s="70">
        <v>1000</v>
      </c>
    </row>
    <row r="492" spans="1:18" ht="18" customHeight="1" x14ac:dyDescent="0.3">
      <c r="A492" s="16" t="s">
        <v>65</v>
      </c>
      <c r="B492" s="131"/>
      <c r="C492" s="131"/>
      <c r="D492" s="13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23"/>
      <c r="Q492" s="70"/>
      <c r="R492" s="71"/>
    </row>
    <row r="493" spans="1:18" ht="18" customHeight="1" x14ac:dyDescent="0.3">
      <c r="A493" s="16" t="s">
        <v>66</v>
      </c>
      <c r="B493" s="131"/>
      <c r="C493" s="131"/>
      <c r="D493" s="13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23"/>
      <c r="Q493" s="70"/>
      <c r="R493" s="71"/>
    </row>
    <row r="494" spans="1:18" ht="18" customHeight="1" x14ac:dyDescent="0.3">
      <c r="A494" s="16" t="s">
        <v>80</v>
      </c>
      <c r="B494" s="131"/>
      <c r="C494" s="131">
        <v>27</v>
      </c>
      <c r="D494" s="131">
        <v>27</v>
      </c>
      <c r="E494" s="4"/>
      <c r="F494" s="4">
        <v>26</v>
      </c>
      <c r="G494" s="4">
        <v>26</v>
      </c>
      <c r="H494" s="4"/>
      <c r="I494" s="4">
        <v>26</v>
      </c>
      <c r="J494" s="4"/>
      <c r="K494" s="4"/>
      <c r="L494" s="4"/>
      <c r="M494" s="4"/>
      <c r="N494" s="4">
        <v>79000</v>
      </c>
      <c r="O494" s="4">
        <v>52000</v>
      </c>
      <c r="P494" s="23">
        <v>52000</v>
      </c>
      <c r="Q494" s="70">
        <v>27000</v>
      </c>
      <c r="R494" s="71">
        <v>27000</v>
      </c>
    </row>
    <row r="495" spans="1:18" ht="18" customHeight="1" x14ac:dyDescent="0.3">
      <c r="A495" s="16" t="s">
        <v>81</v>
      </c>
      <c r="B495" s="131"/>
      <c r="C495" s="131"/>
      <c r="D495" s="13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23"/>
      <c r="Q495" s="70"/>
      <c r="R495" s="71"/>
    </row>
    <row r="496" spans="1:18" ht="18" customHeight="1" x14ac:dyDescent="0.3">
      <c r="A496" s="16" t="s">
        <v>82</v>
      </c>
      <c r="B496" s="131"/>
      <c r="C496" s="131"/>
      <c r="D496" s="13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23"/>
      <c r="Q496" s="70"/>
      <c r="R496" s="71"/>
    </row>
    <row r="497" spans="1:18" ht="18" customHeight="1" x14ac:dyDescent="0.3">
      <c r="A497" s="16" t="s">
        <v>83</v>
      </c>
      <c r="B497" s="131"/>
      <c r="C497" s="131"/>
      <c r="D497" s="13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8" customHeight="1" x14ac:dyDescent="0.3">
      <c r="A498" s="16" t="s">
        <v>104</v>
      </c>
      <c r="B498" s="131"/>
      <c r="C498" s="131"/>
      <c r="D498" s="13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23"/>
      <c r="Q498" s="70"/>
      <c r="R498" s="71"/>
    </row>
    <row r="499" spans="1:18" ht="18" customHeight="1" x14ac:dyDescent="0.3">
      <c r="A499" s="16" t="s">
        <v>109</v>
      </c>
      <c r="B499" s="131"/>
      <c r="C499" s="131"/>
      <c r="D499" s="13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23"/>
      <c r="Q499" s="70"/>
      <c r="R499" s="71"/>
    </row>
    <row r="500" spans="1:18" ht="18" customHeight="1" x14ac:dyDescent="0.3">
      <c r="A500" s="16" t="s">
        <v>110</v>
      </c>
      <c r="B500" s="131"/>
      <c r="C500" s="131"/>
      <c r="D500" s="13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23"/>
      <c r="Q500" s="70"/>
      <c r="R500" s="71"/>
    </row>
    <row r="501" spans="1:18" ht="18" customHeight="1" x14ac:dyDescent="0.3">
      <c r="A501" s="16" t="s">
        <v>33</v>
      </c>
      <c r="B501" s="131"/>
      <c r="C501" s="131"/>
      <c r="D501" s="13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23"/>
      <c r="Q501" s="70"/>
      <c r="R501" s="71"/>
    </row>
    <row r="502" spans="1:18" ht="18" customHeight="1" x14ac:dyDescent="0.3">
      <c r="A502" s="16" t="s">
        <v>36</v>
      </c>
      <c r="B502" s="131"/>
      <c r="C502" s="131"/>
      <c r="D502" s="13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23"/>
      <c r="Q502" s="70"/>
      <c r="R502" s="71"/>
    </row>
    <row r="503" spans="1:18" ht="18" customHeight="1" x14ac:dyDescent="0.3">
      <c r="A503" s="16" t="s">
        <v>67</v>
      </c>
      <c r="B503" s="131"/>
      <c r="C503" s="131"/>
      <c r="D503" s="13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23"/>
      <c r="Q503" s="70"/>
      <c r="R503" s="71"/>
    </row>
    <row r="504" spans="1:18" ht="18" customHeight="1" x14ac:dyDescent="0.3">
      <c r="A504" s="16" t="s">
        <v>102</v>
      </c>
      <c r="B504" s="131"/>
      <c r="C504" s="131"/>
      <c r="D504" s="13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23"/>
      <c r="Q504" s="70"/>
      <c r="R504" s="71"/>
    </row>
    <row r="505" spans="1:18" ht="18" customHeight="1" x14ac:dyDescent="0.3">
      <c r="A505" s="16" t="s">
        <v>34</v>
      </c>
      <c r="B505" s="131"/>
      <c r="C505" s="131"/>
      <c r="D505" s="13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23"/>
      <c r="Q505" s="70"/>
      <c r="R505" s="71"/>
    </row>
    <row r="506" spans="1:18" ht="18" customHeight="1" thickBot="1" x14ac:dyDescent="0.3">
      <c r="A506" s="19" t="s">
        <v>7</v>
      </c>
      <c r="B506" s="132">
        <v>6</v>
      </c>
      <c r="C506" s="132">
        <f>SUM(C473:C505)</f>
        <v>79</v>
      </c>
      <c r="D506" s="132">
        <f t="shared" ref="D506:R506" si="45">SUM(D473:D505)</f>
        <v>71</v>
      </c>
      <c r="E506" s="6">
        <f t="shared" si="45"/>
        <v>8</v>
      </c>
      <c r="F506" s="6">
        <f t="shared" si="45"/>
        <v>68</v>
      </c>
      <c r="G506" s="6">
        <f t="shared" si="45"/>
        <v>60</v>
      </c>
      <c r="H506" s="6">
        <f t="shared" si="45"/>
        <v>1</v>
      </c>
      <c r="I506" s="6">
        <f t="shared" si="45"/>
        <v>67</v>
      </c>
      <c r="J506" s="6">
        <f t="shared" si="45"/>
        <v>0</v>
      </c>
      <c r="K506" s="6">
        <f t="shared" si="45"/>
        <v>0</v>
      </c>
      <c r="L506" s="6">
        <f t="shared" si="45"/>
        <v>0</v>
      </c>
      <c r="M506" s="6">
        <f t="shared" si="45"/>
        <v>0</v>
      </c>
      <c r="N506" s="6">
        <f t="shared" si="45"/>
        <v>122500</v>
      </c>
      <c r="O506" s="6">
        <f t="shared" si="45"/>
        <v>84000</v>
      </c>
      <c r="P506" s="58">
        <f t="shared" si="45"/>
        <v>84000</v>
      </c>
      <c r="Q506" s="72">
        <f t="shared" si="45"/>
        <v>38500</v>
      </c>
      <c r="R506" s="73">
        <f t="shared" si="45"/>
        <v>38500</v>
      </c>
    </row>
    <row r="507" spans="1:18" ht="18" customHeight="1" x14ac:dyDescent="0.3">
      <c r="A507" s="133"/>
      <c r="B507" s="134"/>
      <c r="C507" s="134"/>
      <c r="D507" s="134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0"/>
      <c r="R507" s="20"/>
    </row>
    <row r="508" spans="1:18" s="2" customFormat="1" ht="18" customHeight="1" thickBot="1" x14ac:dyDescent="0.35">
      <c r="A508" s="145" t="s">
        <v>22</v>
      </c>
      <c r="B508" s="125"/>
      <c r="C508" s="125"/>
      <c r="D508" s="125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21"/>
      <c r="R508" s="21"/>
    </row>
    <row r="509" spans="1:18" s="2" customFormat="1" ht="18" customHeight="1" x14ac:dyDescent="0.25">
      <c r="A509" s="52" t="s">
        <v>27</v>
      </c>
      <c r="B509" s="141"/>
      <c r="C509" s="141">
        <v>8</v>
      </c>
      <c r="D509" s="141">
        <v>1</v>
      </c>
      <c r="E509" s="110">
        <v>7</v>
      </c>
      <c r="F509" s="110">
        <v>8</v>
      </c>
      <c r="G509" s="110">
        <v>8</v>
      </c>
      <c r="H509" s="110">
        <v>0</v>
      </c>
      <c r="I509" s="110">
        <v>7</v>
      </c>
      <c r="J509" s="110">
        <v>0</v>
      </c>
      <c r="K509" s="110">
        <v>1</v>
      </c>
      <c r="L509" s="110">
        <v>0</v>
      </c>
      <c r="M509" s="110">
        <v>0</v>
      </c>
      <c r="N509" s="110">
        <v>15000</v>
      </c>
      <c r="O509" s="110">
        <v>12000</v>
      </c>
      <c r="P509" s="110">
        <v>12000</v>
      </c>
      <c r="Q509" s="105">
        <v>3000</v>
      </c>
      <c r="R509" s="106">
        <v>3000</v>
      </c>
    </row>
    <row r="510" spans="1:18" s="2" customFormat="1" ht="18" customHeight="1" x14ac:dyDescent="0.25">
      <c r="A510" s="53" t="s">
        <v>58</v>
      </c>
      <c r="B510" s="142"/>
      <c r="C510" s="142"/>
      <c r="D510" s="142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2"/>
      <c r="Q510" s="107"/>
      <c r="R510" s="108"/>
    </row>
    <row r="511" spans="1:18" s="2" customFormat="1" ht="18" customHeight="1" x14ac:dyDescent="0.25">
      <c r="A511" s="16" t="s">
        <v>28</v>
      </c>
      <c r="B511" s="143"/>
      <c r="C511" s="143"/>
      <c r="D511" s="14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4"/>
      <c r="Q511" s="107"/>
      <c r="R511" s="108"/>
    </row>
    <row r="512" spans="1:18" s="2" customFormat="1" ht="18" customHeight="1" x14ac:dyDescent="0.25">
      <c r="A512" s="16" t="s">
        <v>29</v>
      </c>
      <c r="B512" s="143"/>
      <c r="C512" s="143">
        <v>28</v>
      </c>
      <c r="D512" s="143">
        <v>17</v>
      </c>
      <c r="E512" s="113">
        <v>11</v>
      </c>
      <c r="F512" s="113">
        <v>28</v>
      </c>
      <c r="G512" s="113">
        <v>28</v>
      </c>
      <c r="H512" s="113">
        <v>0</v>
      </c>
      <c r="I512" s="113">
        <v>25</v>
      </c>
      <c r="J512" s="113">
        <v>0</v>
      </c>
      <c r="K512" s="113">
        <v>3</v>
      </c>
      <c r="L512" s="113">
        <v>0</v>
      </c>
      <c r="M512" s="113">
        <v>0</v>
      </c>
      <c r="N512" s="113">
        <v>33500</v>
      </c>
      <c r="O512" s="113">
        <v>25500</v>
      </c>
      <c r="P512" s="113">
        <v>25500</v>
      </c>
      <c r="Q512" s="107">
        <v>8000</v>
      </c>
      <c r="R512" s="107">
        <v>8000</v>
      </c>
    </row>
    <row r="513" spans="1:18" s="2" customFormat="1" ht="18" customHeight="1" x14ac:dyDescent="0.25">
      <c r="A513" s="16" t="s">
        <v>47</v>
      </c>
      <c r="B513" s="143"/>
      <c r="C513" s="143"/>
      <c r="D513" s="14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4"/>
      <c r="Q513" s="107"/>
      <c r="R513" s="108"/>
    </row>
    <row r="514" spans="1:18" s="2" customFormat="1" ht="18" customHeight="1" x14ac:dyDescent="0.25">
      <c r="A514" s="16" t="s">
        <v>86</v>
      </c>
      <c r="B514" s="143"/>
      <c r="C514" s="143">
        <v>12</v>
      </c>
      <c r="D514" s="143">
        <v>0</v>
      </c>
      <c r="E514" s="113">
        <v>12</v>
      </c>
      <c r="F514" s="113">
        <v>12</v>
      </c>
      <c r="G514" s="113">
        <v>12</v>
      </c>
      <c r="H514" s="113">
        <v>0</v>
      </c>
      <c r="I514" s="113">
        <v>12</v>
      </c>
      <c r="J514" s="113">
        <v>0</v>
      </c>
      <c r="K514" s="113">
        <v>0</v>
      </c>
      <c r="L514" s="113">
        <v>0</v>
      </c>
      <c r="M514" s="113">
        <v>0</v>
      </c>
      <c r="N514" s="113">
        <v>18500</v>
      </c>
      <c r="O514" s="113">
        <v>14500</v>
      </c>
      <c r="P514" s="113">
        <v>14500</v>
      </c>
      <c r="Q514" s="107">
        <v>4000</v>
      </c>
      <c r="R514" s="108">
        <v>4000</v>
      </c>
    </row>
    <row r="515" spans="1:18" s="2" customFormat="1" ht="18" customHeight="1" x14ac:dyDescent="0.25">
      <c r="A515" s="16" t="s">
        <v>107</v>
      </c>
      <c r="B515" s="143"/>
      <c r="C515" s="143"/>
      <c r="D515" s="14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4"/>
      <c r="Q515" s="107"/>
      <c r="R515" s="108"/>
    </row>
    <row r="516" spans="1:18" s="2" customFormat="1" ht="18" customHeight="1" x14ac:dyDescent="0.25">
      <c r="A516" s="16" t="s">
        <v>79</v>
      </c>
      <c r="B516" s="143"/>
      <c r="C516" s="143"/>
      <c r="D516" s="14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4"/>
      <c r="Q516" s="107"/>
      <c r="R516" s="108"/>
    </row>
    <row r="517" spans="1:18" s="2" customFormat="1" ht="18" customHeight="1" x14ac:dyDescent="0.25">
      <c r="A517" s="16" t="s">
        <v>71</v>
      </c>
      <c r="B517" s="143"/>
      <c r="C517" s="143"/>
      <c r="D517" s="14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4"/>
      <c r="Q517" s="107"/>
      <c r="R517" s="108"/>
    </row>
    <row r="518" spans="1:18" s="2" customFormat="1" ht="18" customHeight="1" x14ac:dyDescent="0.25">
      <c r="A518" s="16" t="s">
        <v>30</v>
      </c>
      <c r="B518" s="143"/>
      <c r="C518" s="143"/>
      <c r="D518" s="14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4"/>
      <c r="Q518" s="107"/>
      <c r="R518" s="108"/>
    </row>
    <row r="519" spans="1:18" s="2" customFormat="1" ht="18" customHeight="1" x14ac:dyDescent="0.25">
      <c r="A519" s="16" t="s">
        <v>31</v>
      </c>
      <c r="B519" s="143"/>
      <c r="C519" s="143"/>
      <c r="D519" s="14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4"/>
      <c r="Q519" s="107"/>
      <c r="R519" s="108"/>
    </row>
    <row r="520" spans="1:18" s="2" customFormat="1" ht="18" customHeight="1" x14ac:dyDescent="0.25">
      <c r="A520" s="16" t="s">
        <v>32</v>
      </c>
      <c r="B520" s="143"/>
      <c r="C520" s="143"/>
      <c r="D520" s="14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4"/>
      <c r="Q520" s="107"/>
      <c r="R520" s="108"/>
    </row>
    <row r="521" spans="1:18" s="2" customFormat="1" ht="18" customHeight="1" x14ac:dyDescent="0.25">
      <c r="A521" s="16" t="s">
        <v>103</v>
      </c>
      <c r="B521" s="143"/>
      <c r="C521" s="143"/>
      <c r="D521" s="14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4"/>
      <c r="Q521" s="107"/>
      <c r="R521" s="108"/>
    </row>
    <row r="522" spans="1:18" s="2" customFormat="1" ht="18" customHeight="1" x14ac:dyDescent="0.25">
      <c r="A522" s="16" t="s">
        <v>85</v>
      </c>
      <c r="B522" s="143"/>
      <c r="C522" s="143"/>
      <c r="D522" s="14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4"/>
      <c r="Q522" s="107"/>
      <c r="R522" s="108"/>
    </row>
    <row r="523" spans="1:18" s="2" customFormat="1" ht="18" customHeight="1" x14ac:dyDescent="0.25">
      <c r="A523" s="16" t="s">
        <v>60</v>
      </c>
      <c r="B523" s="143"/>
      <c r="C523" s="143"/>
      <c r="D523" s="14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4"/>
      <c r="Q523" s="107"/>
      <c r="R523" s="108"/>
    </row>
    <row r="524" spans="1:18" s="2" customFormat="1" ht="18" customHeight="1" x14ac:dyDescent="0.25">
      <c r="A524" s="16" t="s">
        <v>61</v>
      </c>
      <c r="B524" s="143"/>
      <c r="C524" s="143"/>
      <c r="D524" s="14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4"/>
      <c r="Q524" s="107"/>
      <c r="R524" s="108"/>
    </row>
    <row r="525" spans="1:18" ht="18" customHeight="1" x14ac:dyDescent="0.25">
      <c r="A525" s="16" t="s">
        <v>62</v>
      </c>
      <c r="B525" s="143"/>
      <c r="C525" s="143"/>
      <c r="D525" s="14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4"/>
      <c r="Q525" s="107"/>
      <c r="R525" s="108"/>
    </row>
    <row r="526" spans="1:18" ht="18" customHeight="1" x14ac:dyDescent="0.25">
      <c r="A526" s="16" t="s">
        <v>63</v>
      </c>
      <c r="B526" s="143"/>
      <c r="C526" s="143"/>
      <c r="D526" s="14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1:18" ht="18" customHeight="1" x14ac:dyDescent="0.25">
      <c r="A527" s="16" t="s">
        <v>64</v>
      </c>
      <c r="B527" s="143"/>
      <c r="C527" s="143"/>
      <c r="D527" s="14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4"/>
      <c r="Q527" s="107"/>
      <c r="R527" s="108"/>
    </row>
    <row r="528" spans="1:18" ht="18" customHeight="1" x14ac:dyDescent="0.25">
      <c r="A528" s="16" t="s">
        <v>65</v>
      </c>
      <c r="B528" s="143"/>
      <c r="C528" s="143"/>
      <c r="D528" s="14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4"/>
      <c r="Q528" s="107"/>
      <c r="R528" s="108"/>
    </row>
    <row r="529" spans="1:18" ht="18" customHeight="1" x14ac:dyDescent="0.25">
      <c r="A529" s="16" t="s">
        <v>66</v>
      </c>
      <c r="B529" s="143"/>
      <c r="C529" s="143"/>
      <c r="D529" s="14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4"/>
      <c r="Q529" s="107"/>
      <c r="R529" s="108"/>
    </row>
    <row r="530" spans="1:18" ht="18" customHeight="1" x14ac:dyDescent="0.25">
      <c r="A530" s="16" t="s">
        <v>80</v>
      </c>
      <c r="B530" s="143"/>
      <c r="C530" s="143"/>
      <c r="D530" s="14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4"/>
      <c r="Q530" s="107"/>
      <c r="R530" s="108"/>
    </row>
    <row r="531" spans="1:18" ht="18" customHeight="1" x14ac:dyDescent="0.25">
      <c r="A531" s="16" t="s">
        <v>81</v>
      </c>
      <c r="B531" s="143"/>
      <c r="C531" s="143"/>
      <c r="D531" s="14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07"/>
      <c r="R531" s="108"/>
    </row>
    <row r="532" spans="1:18" ht="18" customHeight="1" x14ac:dyDescent="0.25">
      <c r="A532" s="16" t="s">
        <v>82</v>
      </c>
      <c r="B532" s="143"/>
      <c r="C532" s="143"/>
      <c r="D532" s="14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4"/>
      <c r="Q532" s="107"/>
      <c r="R532" s="108"/>
    </row>
    <row r="533" spans="1:18" ht="18" customHeight="1" x14ac:dyDescent="0.25">
      <c r="A533" s="16" t="s">
        <v>83</v>
      </c>
      <c r="B533" s="143"/>
      <c r="C533" s="143"/>
      <c r="D533" s="14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4"/>
      <c r="Q533" s="107"/>
      <c r="R533" s="108"/>
    </row>
    <row r="534" spans="1:18" ht="18" customHeight="1" x14ac:dyDescent="0.25">
      <c r="A534" s="16" t="s">
        <v>104</v>
      </c>
      <c r="B534" s="143"/>
      <c r="C534" s="143"/>
      <c r="D534" s="14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4"/>
      <c r="Q534" s="107"/>
      <c r="R534" s="108"/>
    </row>
    <row r="535" spans="1:18" ht="18" customHeight="1" x14ac:dyDescent="0.25">
      <c r="A535" s="16" t="s">
        <v>109</v>
      </c>
      <c r="B535" s="143"/>
      <c r="C535" s="143"/>
      <c r="D535" s="14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4"/>
      <c r="Q535" s="107"/>
      <c r="R535" s="108"/>
    </row>
    <row r="536" spans="1:18" ht="18" customHeight="1" x14ac:dyDescent="0.25">
      <c r="A536" s="16" t="s">
        <v>110</v>
      </c>
      <c r="B536" s="143"/>
      <c r="C536" s="143"/>
      <c r="D536" s="14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1:18" ht="18" customHeight="1" x14ac:dyDescent="0.25">
      <c r="A537" s="16" t="s">
        <v>33</v>
      </c>
      <c r="B537" s="143"/>
      <c r="C537" s="143"/>
      <c r="D537" s="14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4"/>
      <c r="Q537" s="107"/>
      <c r="R537" s="108"/>
    </row>
    <row r="538" spans="1:18" ht="18" customHeight="1" x14ac:dyDescent="0.25">
      <c r="A538" s="16" t="s">
        <v>36</v>
      </c>
      <c r="B538" s="143"/>
      <c r="C538" s="143"/>
      <c r="D538" s="14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4"/>
      <c r="Q538" s="107"/>
      <c r="R538" s="108"/>
    </row>
    <row r="539" spans="1:18" ht="18" customHeight="1" x14ac:dyDescent="0.25">
      <c r="A539" s="16" t="s">
        <v>70</v>
      </c>
      <c r="B539" s="143"/>
      <c r="C539" s="143"/>
      <c r="D539" s="14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4"/>
      <c r="Q539" s="107"/>
      <c r="R539" s="108"/>
    </row>
    <row r="540" spans="1:18" ht="18" customHeight="1" x14ac:dyDescent="0.25">
      <c r="A540" s="16" t="s">
        <v>105</v>
      </c>
      <c r="B540" s="143"/>
      <c r="C540" s="143"/>
      <c r="D540" s="14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1:18" ht="18" customHeight="1" x14ac:dyDescent="0.25">
      <c r="A541" s="16" t="s">
        <v>34</v>
      </c>
      <c r="B541" s="143"/>
      <c r="C541" s="143"/>
      <c r="D541" s="14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1:18" ht="18" customHeight="1" thickBot="1" x14ac:dyDescent="0.3">
      <c r="A542" s="19" t="s">
        <v>7</v>
      </c>
      <c r="B542" s="136">
        <v>6</v>
      </c>
      <c r="C542" s="136">
        <f>SUM(C509:C541)</f>
        <v>48</v>
      </c>
      <c r="D542" s="136">
        <f>SUM(D509:D541)</f>
        <v>18</v>
      </c>
      <c r="E542" s="115">
        <f>SUM(E509:E541)</f>
        <v>30</v>
      </c>
      <c r="F542" s="115">
        <f>SUM(F509:F541)</f>
        <v>48</v>
      </c>
      <c r="G542" s="115">
        <f>SUM(G508:G541)</f>
        <v>48</v>
      </c>
      <c r="H542" s="115">
        <f t="shared" ref="H542:R542" si="46">SUM(H509:H541)</f>
        <v>0</v>
      </c>
      <c r="I542" s="115">
        <f t="shared" si="46"/>
        <v>44</v>
      </c>
      <c r="J542" s="115">
        <f t="shared" si="46"/>
        <v>0</v>
      </c>
      <c r="K542" s="115">
        <f t="shared" si="46"/>
        <v>4</v>
      </c>
      <c r="L542" s="115">
        <f t="shared" si="46"/>
        <v>0</v>
      </c>
      <c r="M542" s="115">
        <f t="shared" si="46"/>
        <v>0</v>
      </c>
      <c r="N542" s="115">
        <f t="shared" si="46"/>
        <v>67000</v>
      </c>
      <c r="O542" s="115">
        <f>SUM(O509:O541)</f>
        <v>52000</v>
      </c>
      <c r="P542" s="116">
        <f t="shared" si="46"/>
        <v>52000</v>
      </c>
      <c r="Q542" s="102">
        <f t="shared" si="46"/>
        <v>15000</v>
      </c>
      <c r="R542" s="109">
        <f t="shared" si="46"/>
        <v>15000</v>
      </c>
    </row>
    <row r="543" spans="1:18" ht="18" customHeight="1" x14ac:dyDescent="0.3">
      <c r="A543" s="133"/>
      <c r="B543" s="134"/>
      <c r="C543" s="134"/>
      <c r="D543" s="134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0"/>
      <c r="R543" s="20"/>
    </row>
    <row r="544" spans="1:18" s="2" customFormat="1" ht="18" customHeight="1" thickBot="1" x14ac:dyDescent="0.35">
      <c r="A544" s="145" t="s">
        <v>23</v>
      </c>
      <c r="B544" s="125"/>
      <c r="C544" s="125"/>
      <c r="D544" s="125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21"/>
      <c r="R544" s="21"/>
    </row>
    <row r="545" spans="1:18" s="2" customFormat="1" ht="18" customHeight="1" x14ac:dyDescent="0.3">
      <c r="A545" s="52" t="s">
        <v>27</v>
      </c>
      <c r="B545" s="129"/>
      <c r="C545" s="129">
        <v>2</v>
      </c>
      <c r="D545" s="129">
        <v>2</v>
      </c>
      <c r="E545" s="8">
        <v>0</v>
      </c>
      <c r="F545" s="8">
        <v>3</v>
      </c>
      <c r="G545" s="8">
        <v>3</v>
      </c>
      <c r="H545" s="8">
        <v>0</v>
      </c>
      <c r="I545" s="8">
        <v>2</v>
      </c>
      <c r="J545" s="8">
        <v>0</v>
      </c>
      <c r="K545" s="8">
        <v>1</v>
      </c>
      <c r="L545" s="8">
        <v>0</v>
      </c>
      <c r="M545" s="8">
        <v>0</v>
      </c>
      <c r="N545" s="8">
        <v>4000</v>
      </c>
      <c r="O545" s="8">
        <v>4000</v>
      </c>
      <c r="P545" s="8">
        <v>2000</v>
      </c>
      <c r="Q545" s="8">
        <v>0</v>
      </c>
      <c r="R545" s="8">
        <v>0</v>
      </c>
    </row>
    <row r="546" spans="1:18" s="2" customFormat="1" ht="18" customHeight="1" x14ac:dyDescent="0.3">
      <c r="A546" s="53" t="s">
        <v>58</v>
      </c>
      <c r="B546" s="130"/>
      <c r="C546" s="130"/>
      <c r="D546" s="130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26"/>
      <c r="Q546" s="70"/>
      <c r="R546" s="71"/>
    </row>
    <row r="547" spans="1:18" s="2" customFormat="1" ht="18" customHeight="1" x14ac:dyDescent="0.3">
      <c r="A547" s="16" t="s">
        <v>28</v>
      </c>
      <c r="B547" s="131"/>
      <c r="C547" s="131"/>
      <c r="D547" s="13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23"/>
      <c r="Q547" s="70"/>
      <c r="R547" s="71"/>
    </row>
    <row r="548" spans="1:18" s="2" customFormat="1" ht="18" customHeight="1" x14ac:dyDescent="0.3">
      <c r="A548" s="16" t="s">
        <v>29</v>
      </c>
      <c r="B548" s="131"/>
      <c r="C548" s="131">
        <v>24</v>
      </c>
      <c r="D548" s="131">
        <v>22</v>
      </c>
      <c r="E548" s="4">
        <v>2</v>
      </c>
      <c r="F548" s="4">
        <v>25</v>
      </c>
      <c r="G548" s="4">
        <v>25</v>
      </c>
      <c r="H548" s="4">
        <v>0</v>
      </c>
      <c r="I548" s="4">
        <v>21</v>
      </c>
      <c r="J548" s="4">
        <v>0</v>
      </c>
      <c r="K548" s="4">
        <v>4</v>
      </c>
      <c r="L548" s="4">
        <v>0</v>
      </c>
      <c r="M548" s="4">
        <v>0</v>
      </c>
      <c r="N548" s="4">
        <v>12200</v>
      </c>
      <c r="O548" s="4">
        <v>12200</v>
      </c>
      <c r="P548" s="23">
        <v>3000</v>
      </c>
      <c r="Q548" s="70">
        <v>0</v>
      </c>
      <c r="R548" s="70">
        <v>0</v>
      </c>
    </row>
    <row r="549" spans="1:18" s="2" customFormat="1" ht="18" customHeight="1" x14ac:dyDescent="0.3">
      <c r="A549" s="16" t="s">
        <v>47</v>
      </c>
      <c r="B549" s="131"/>
      <c r="C549" s="131"/>
      <c r="D549" s="13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23"/>
      <c r="Q549" s="70"/>
      <c r="R549" s="71"/>
    </row>
    <row r="550" spans="1:18" s="2" customFormat="1" ht="18" customHeight="1" x14ac:dyDescent="0.3">
      <c r="A550" s="16" t="s">
        <v>86</v>
      </c>
      <c r="B550" s="131"/>
      <c r="C550" s="131"/>
      <c r="D550" s="13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23"/>
      <c r="Q550" s="70"/>
      <c r="R550" s="71"/>
    </row>
    <row r="551" spans="1:18" s="2" customFormat="1" ht="18" customHeight="1" x14ac:dyDescent="0.3">
      <c r="A551" s="16" t="s">
        <v>107</v>
      </c>
      <c r="B551" s="131"/>
      <c r="C551" s="131"/>
      <c r="D551" s="13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23"/>
      <c r="Q551" s="70"/>
      <c r="R551" s="71"/>
    </row>
    <row r="552" spans="1:18" s="2" customFormat="1" ht="18" customHeight="1" x14ac:dyDescent="0.3">
      <c r="A552" s="16" t="s">
        <v>79</v>
      </c>
      <c r="B552" s="131"/>
      <c r="C552" s="131"/>
      <c r="D552" s="13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23"/>
      <c r="Q552" s="70"/>
      <c r="R552" s="71"/>
    </row>
    <row r="553" spans="1:18" s="2" customFormat="1" ht="18" customHeight="1" x14ac:dyDescent="0.3">
      <c r="A553" s="16" t="s">
        <v>71</v>
      </c>
      <c r="B553" s="131"/>
      <c r="C553" s="131"/>
      <c r="D553" s="13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23"/>
      <c r="Q553" s="70"/>
      <c r="R553" s="71"/>
    </row>
    <row r="554" spans="1:18" s="2" customFormat="1" ht="18" customHeight="1" x14ac:dyDescent="0.3">
      <c r="A554" s="16" t="s">
        <v>30</v>
      </c>
      <c r="B554" s="131"/>
      <c r="C554" s="131"/>
      <c r="D554" s="13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23"/>
      <c r="Q554" s="70"/>
      <c r="R554" s="71"/>
    </row>
    <row r="555" spans="1:18" s="2" customFormat="1" ht="18" customHeight="1" x14ac:dyDescent="0.3">
      <c r="A555" s="16" t="s">
        <v>31</v>
      </c>
      <c r="B555" s="131"/>
      <c r="C555" s="131">
        <v>3</v>
      </c>
      <c r="D555" s="131">
        <v>3</v>
      </c>
      <c r="E555" s="4">
        <v>0</v>
      </c>
      <c r="F555" s="4">
        <v>3</v>
      </c>
      <c r="G555" s="4">
        <v>3</v>
      </c>
      <c r="H555" s="4">
        <v>0</v>
      </c>
      <c r="I555" s="4">
        <v>3</v>
      </c>
      <c r="J555" s="4">
        <v>0</v>
      </c>
      <c r="K555" s="4">
        <v>0</v>
      </c>
      <c r="L555" s="4">
        <v>0</v>
      </c>
      <c r="M555" s="4">
        <v>0</v>
      </c>
      <c r="N555" s="4">
        <v>3500</v>
      </c>
      <c r="O555" s="4">
        <v>3500</v>
      </c>
      <c r="P555" s="23">
        <v>0</v>
      </c>
      <c r="Q555" s="23">
        <v>0</v>
      </c>
      <c r="R555" s="23">
        <v>0</v>
      </c>
    </row>
    <row r="556" spans="1:18" s="2" customFormat="1" ht="18" customHeight="1" x14ac:dyDescent="0.3">
      <c r="A556" s="16" t="s">
        <v>32</v>
      </c>
      <c r="B556" s="131"/>
      <c r="C556" s="131"/>
      <c r="D556" s="13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23"/>
      <c r="Q556" s="70"/>
      <c r="R556" s="71"/>
    </row>
    <row r="557" spans="1:18" s="2" customFormat="1" ht="18" customHeight="1" x14ac:dyDescent="0.3">
      <c r="A557" s="16" t="s">
        <v>103</v>
      </c>
      <c r="B557" s="131"/>
      <c r="C557" s="131"/>
      <c r="D557" s="13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23"/>
      <c r="Q557" s="70"/>
      <c r="R557" s="71"/>
    </row>
    <row r="558" spans="1:18" s="2" customFormat="1" ht="18" customHeight="1" x14ac:dyDescent="0.3">
      <c r="A558" s="16" t="s">
        <v>85</v>
      </c>
      <c r="B558" s="131"/>
      <c r="C558" s="131"/>
      <c r="D558" s="13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23"/>
      <c r="Q558" s="70"/>
      <c r="R558" s="71"/>
    </row>
    <row r="559" spans="1:18" s="2" customFormat="1" ht="18" customHeight="1" x14ac:dyDescent="0.3">
      <c r="A559" s="16" t="s">
        <v>60</v>
      </c>
      <c r="B559" s="131"/>
      <c r="C559" s="131"/>
      <c r="D559" s="13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23"/>
      <c r="Q559" s="70"/>
      <c r="R559" s="71"/>
    </row>
    <row r="560" spans="1:18" s="2" customFormat="1" ht="18" customHeight="1" x14ac:dyDescent="0.3">
      <c r="A560" s="16" t="s">
        <v>61</v>
      </c>
      <c r="B560" s="131"/>
      <c r="C560" s="131"/>
      <c r="D560" s="13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23"/>
      <c r="Q560" s="70"/>
      <c r="R560" s="71"/>
    </row>
    <row r="561" spans="1:18" ht="18" customHeight="1" x14ac:dyDescent="0.3">
      <c r="A561" s="16" t="s">
        <v>62</v>
      </c>
      <c r="B561" s="131"/>
      <c r="C561" s="131"/>
      <c r="D561" s="13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23"/>
      <c r="Q561" s="70"/>
      <c r="R561" s="71"/>
    </row>
    <row r="562" spans="1:18" ht="18" customHeight="1" x14ac:dyDescent="0.3">
      <c r="A562" s="16" t="s">
        <v>63</v>
      </c>
      <c r="B562" s="131"/>
      <c r="C562" s="131"/>
      <c r="D562" s="13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70"/>
      <c r="R562" s="71"/>
    </row>
    <row r="563" spans="1:18" ht="18" customHeight="1" x14ac:dyDescent="0.3">
      <c r="A563" s="16" t="s">
        <v>64</v>
      </c>
      <c r="B563" s="131"/>
      <c r="C563" s="131"/>
      <c r="D563" s="13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23"/>
      <c r="Q563" s="70"/>
      <c r="R563" s="71"/>
    </row>
    <row r="564" spans="1:18" ht="18" customHeight="1" x14ac:dyDescent="0.3">
      <c r="A564" s="16" t="s">
        <v>65</v>
      </c>
      <c r="B564" s="131"/>
      <c r="C564" s="131"/>
      <c r="D564" s="13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23"/>
      <c r="Q564" s="70"/>
      <c r="R564" s="71"/>
    </row>
    <row r="565" spans="1:18" ht="18" customHeight="1" x14ac:dyDescent="0.3">
      <c r="A565" s="16" t="s">
        <v>66</v>
      </c>
      <c r="B565" s="131"/>
      <c r="C565" s="131"/>
      <c r="D565" s="13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23"/>
      <c r="Q565" s="70"/>
      <c r="R565" s="71"/>
    </row>
    <row r="566" spans="1:18" ht="18" customHeight="1" x14ac:dyDescent="0.3">
      <c r="A566" s="16" t="s">
        <v>80</v>
      </c>
      <c r="B566" s="131"/>
      <c r="C566" s="131">
        <v>8</v>
      </c>
      <c r="D566" s="131">
        <v>8</v>
      </c>
      <c r="E566" s="4">
        <v>0</v>
      </c>
      <c r="F566" s="4">
        <v>8</v>
      </c>
      <c r="G566" s="4">
        <v>8</v>
      </c>
      <c r="H566" s="4">
        <v>0</v>
      </c>
      <c r="I566" s="4">
        <v>8</v>
      </c>
      <c r="J566" s="4">
        <v>0</v>
      </c>
      <c r="K566" s="4">
        <v>0</v>
      </c>
      <c r="L566" s="4">
        <v>0</v>
      </c>
      <c r="M566" s="4">
        <v>0</v>
      </c>
      <c r="N566" s="4">
        <v>24000</v>
      </c>
      <c r="O566" s="4">
        <v>24000</v>
      </c>
      <c r="P566" s="4">
        <v>24000</v>
      </c>
      <c r="Q566" s="4">
        <v>0</v>
      </c>
      <c r="R566" s="4">
        <v>0</v>
      </c>
    </row>
    <row r="567" spans="1:18" ht="18" customHeight="1" x14ac:dyDescent="0.3">
      <c r="A567" s="16" t="s">
        <v>81</v>
      </c>
      <c r="B567" s="131"/>
      <c r="C567" s="131"/>
      <c r="D567" s="13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8" customHeight="1" x14ac:dyDescent="0.3">
      <c r="A568" s="16" t="s">
        <v>82</v>
      </c>
      <c r="B568" s="131"/>
      <c r="C568" s="131"/>
      <c r="D568" s="13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23"/>
      <c r="Q568" s="70"/>
      <c r="R568" s="71"/>
    </row>
    <row r="569" spans="1:18" ht="18" customHeight="1" x14ac:dyDescent="0.3">
      <c r="A569" s="16" t="s">
        <v>83</v>
      </c>
      <c r="B569" s="131"/>
      <c r="C569" s="131"/>
      <c r="D569" s="13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8" customHeight="1" x14ac:dyDescent="0.3">
      <c r="A570" s="16" t="s">
        <v>104</v>
      </c>
      <c r="B570" s="131"/>
      <c r="C570" s="131"/>
      <c r="D570" s="13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23"/>
      <c r="Q570" s="70"/>
      <c r="R570" s="71"/>
    </row>
    <row r="571" spans="1:18" ht="18" customHeight="1" x14ac:dyDescent="0.3">
      <c r="A571" s="16" t="s">
        <v>109</v>
      </c>
      <c r="B571" s="131"/>
      <c r="C571" s="131"/>
      <c r="D571" s="13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23"/>
      <c r="Q571" s="70"/>
      <c r="R571" s="71"/>
    </row>
    <row r="572" spans="1:18" ht="18" customHeight="1" x14ac:dyDescent="0.3">
      <c r="A572" s="16" t="s">
        <v>110</v>
      </c>
      <c r="B572" s="131"/>
      <c r="C572" s="131"/>
      <c r="D572" s="13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23"/>
      <c r="Q572" s="70"/>
      <c r="R572" s="71"/>
    </row>
    <row r="573" spans="1:18" ht="18" customHeight="1" x14ac:dyDescent="0.3">
      <c r="A573" s="16" t="s">
        <v>33</v>
      </c>
      <c r="B573" s="131"/>
      <c r="C573" s="131"/>
      <c r="D573" s="13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23"/>
      <c r="Q573" s="70"/>
      <c r="R573" s="71"/>
    </row>
    <row r="574" spans="1:18" ht="18" customHeight="1" x14ac:dyDescent="0.3">
      <c r="A574" s="16" t="s">
        <v>36</v>
      </c>
      <c r="B574" s="131"/>
      <c r="C574" s="131"/>
      <c r="D574" s="13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23"/>
      <c r="Q574" s="70"/>
      <c r="R574" s="71"/>
    </row>
    <row r="575" spans="1:18" ht="18" customHeight="1" x14ac:dyDescent="0.3">
      <c r="A575" s="16" t="s">
        <v>67</v>
      </c>
      <c r="B575" s="131"/>
      <c r="C575" s="131"/>
      <c r="D575" s="13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23"/>
      <c r="Q575" s="70"/>
      <c r="R575" s="71"/>
    </row>
    <row r="576" spans="1:18" ht="18" customHeight="1" x14ac:dyDescent="0.3">
      <c r="A576" s="16" t="s">
        <v>102</v>
      </c>
      <c r="B576" s="131"/>
      <c r="C576" s="131"/>
      <c r="D576" s="13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23"/>
      <c r="Q576" s="70"/>
      <c r="R576" s="71"/>
    </row>
    <row r="577" spans="1:18" ht="18" customHeight="1" x14ac:dyDescent="0.3">
      <c r="A577" s="16" t="s">
        <v>34</v>
      </c>
      <c r="B577" s="131"/>
      <c r="C577" s="131"/>
      <c r="D577" s="13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23"/>
      <c r="Q577" s="70"/>
      <c r="R577" s="71"/>
    </row>
    <row r="578" spans="1:18" ht="18" customHeight="1" thickBot="1" x14ac:dyDescent="0.3">
      <c r="A578" s="19" t="s">
        <v>7</v>
      </c>
      <c r="B578" s="132">
        <v>7</v>
      </c>
      <c r="C578" s="132">
        <f>SUM(C545:C577)</f>
        <v>37</v>
      </c>
      <c r="D578" s="132">
        <f t="shared" ref="D578:R578" si="47">SUM(D545:D577)</f>
        <v>35</v>
      </c>
      <c r="E578" s="6">
        <f t="shared" si="47"/>
        <v>2</v>
      </c>
      <c r="F578" s="6">
        <f t="shared" si="47"/>
        <v>39</v>
      </c>
      <c r="G578" s="6">
        <f t="shared" si="47"/>
        <v>39</v>
      </c>
      <c r="H578" s="6">
        <f t="shared" si="47"/>
        <v>0</v>
      </c>
      <c r="I578" s="6">
        <f t="shared" si="47"/>
        <v>34</v>
      </c>
      <c r="J578" s="6">
        <f t="shared" si="47"/>
        <v>0</v>
      </c>
      <c r="K578" s="6">
        <f t="shared" si="47"/>
        <v>5</v>
      </c>
      <c r="L578" s="6">
        <f t="shared" si="47"/>
        <v>0</v>
      </c>
      <c r="M578" s="6">
        <f t="shared" si="47"/>
        <v>0</v>
      </c>
      <c r="N578" s="6">
        <f t="shared" si="47"/>
        <v>43700</v>
      </c>
      <c r="O578" s="6">
        <f t="shared" si="47"/>
        <v>43700</v>
      </c>
      <c r="P578" s="58">
        <f t="shared" si="47"/>
        <v>29000</v>
      </c>
      <c r="Q578" s="72">
        <f t="shared" si="47"/>
        <v>0</v>
      </c>
      <c r="R578" s="73">
        <f t="shared" si="47"/>
        <v>0</v>
      </c>
    </row>
    <row r="579" spans="1:18" ht="18" customHeight="1" x14ac:dyDescent="0.3">
      <c r="A579" s="133"/>
      <c r="B579" s="134"/>
      <c r="C579" s="134"/>
      <c r="D579" s="134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0"/>
      <c r="R579" s="20"/>
    </row>
    <row r="580" spans="1:18" s="2" customFormat="1" ht="18" customHeight="1" thickBot="1" x14ac:dyDescent="0.35">
      <c r="A580" s="145" t="s">
        <v>38</v>
      </c>
      <c r="B580" s="125"/>
      <c r="C580" s="125"/>
      <c r="D580" s="125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21"/>
      <c r="R580" s="21"/>
    </row>
    <row r="581" spans="1:18" s="2" customFormat="1" ht="18" customHeight="1" x14ac:dyDescent="0.3">
      <c r="A581" s="52" t="s">
        <v>27</v>
      </c>
      <c r="B581" s="129"/>
      <c r="C581" s="129"/>
      <c r="D581" s="129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68"/>
      <c r="R581" s="69"/>
    </row>
    <row r="582" spans="1:18" s="2" customFormat="1" ht="18" customHeight="1" x14ac:dyDescent="0.3">
      <c r="A582" s="53" t="s">
        <v>58</v>
      </c>
      <c r="B582" s="130"/>
      <c r="C582" s="130"/>
      <c r="D582" s="130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26"/>
      <c r="Q582" s="70"/>
      <c r="R582" s="71"/>
    </row>
    <row r="583" spans="1:18" s="2" customFormat="1" ht="18" customHeight="1" x14ac:dyDescent="0.3">
      <c r="A583" s="16" t="s">
        <v>28</v>
      </c>
      <c r="B583" s="131"/>
      <c r="C583" s="131"/>
      <c r="D583" s="13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23"/>
      <c r="Q583" s="70"/>
      <c r="R583" s="71"/>
    </row>
    <row r="584" spans="1:18" s="2" customFormat="1" ht="18" customHeight="1" x14ac:dyDescent="0.3">
      <c r="A584" s="16" t="s">
        <v>29</v>
      </c>
      <c r="B584" s="131"/>
      <c r="C584" s="131">
        <v>7</v>
      </c>
      <c r="D584" s="131">
        <v>7</v>
      </c>
      <c r="E584" s="4">
        <v>0</v>
      </c>
      <c r="F584" s="4">
        <v>7</v>
      </c>
      <c r="G584" s="4">
        <v>7</v>
      </c>
      <c r="H584" s="4">
        <v>0</v>
      </c>
      <c r="I584" s="4">
        <v>7</v>
      </c>
      <c r="J584" s="4">
        <v>0</v>
      </c>
      <c r="K584" s="4">
        <v>0</v>
      </c>
      <c r="L584" s="4">
        <v>0</v>
      </c>
      <c r="M584" s="4">
        <v>0</v>
      </c>
      <c r="N584" s="4">
        <v>3500</v>
      </c>
      <c r="O584" s="4">
        <v>3500</v>
      </c>
      <c r="P584" s="23">
        <v>0</v>
      </c>
      <c r="Q584" s="23">
        <v>0</v>
      </c>
      <c r="R584" s="23">
        <v>0</v>
      </c>
    </row>
    <row r="585" spans="1:18" s="2" customFormat="1" ht="18" customHeight="1" x14ac:dyDescent="0.3">
      <c r="A585" s="16" t="s">
        <v>47</v>
      </c>
      <c r="B585" s="131"/>
      <c r="C585" s="131"/>
      <c r="D585" s="13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23"/>
      <c r="Q585" s="70"/>
      <c r="R585" s="71"/>
    </row>
    <row r="586" spans="1:18" s="2" customFormat="1" ht="18" customHeight="1" x14ac:dyDescent="0.3">
      <c r="A586" s="16" t="s">
        <v>86</v>
      </c>
      <c r="B586" s="131"/>
      <c r="C586" s="131"/>
      <c r="D586" s="13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23"/>
      <c r="Q586" s="70"/>
      <c r="R586" s="71"/>
    </row>
    <row r="587" spans="1:18" s="2" customFormat="1" ht="18" customHeight="1" x14ac:dyDescent="0.3">
      <c r="A587" s="16" t="s">
        <v>107</v>
      </c>
      <c r="B587" s="131"/>
      <c r="C587" s="131"/>
      <c r="D587" s="13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23"/>
      <c r="Q587" s="70"/>
      <c r="R587" s="71"/>
    </row>
    <row r="588" spans="1:18" s="2" customFormat="1" ht="18" customHeight="1" x14ac:dyDescent="0.3">
      <c r="A588" s="16" t="s">
        <v>79</v>
      </c>
      <c r="B588" s="131"/>
      <c r="C588" s="131"/>
      <c r="D588" s="13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23"/>
      <c r="Q588" s="70"/>
      <c r="R588" s="71"/>
    </row>
    <row r="589" spans="1:18" s="2" customFormat="1" ht="18" customHeight="1" x14ac:dyDescent="0.3">
      <c r="A589" s="16" t="s">
        <v>71</v>
      </c>
      <c r="B589" s="131"/>
      <c r="C589" s="131"/>
      <c r="D589" s="13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23"/>
      <c r="Q589" s="70"/>
      <c r="R589" s="71"/>
    </row>
    <row r="590" spans="1:18" s="2" customFormat="1" ht="18" customHeight="1" x14ac:dyDescent="0.3">
      <c r="A590" s="16" t="s">
        <v>30</v>
      </c>
      <c r="B590" s="131"/>
      <c r="C590" s="131"/>
      <c r="D590" s="13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23"/>
      <c r="Q590" s="70"/>
      <c r="R590" s="71"/>
    </row>
    <row r="591" spans="1:18" s="2" customFormat="1" ht="18" customHeight="1" x14ac:dyDescent="0.3">
      <c r="A591" s="16" t="s">
        <v>31</v>
      </c>
      <c r="B591" s="131"/>
      <c r="C591" s="131">
        <v>1</v>
      </c>
      <c r="D591" s="131">
        <v>1</v>
      </c>
      <c r="E591" s="4">
        <v>0</v>
      </c>
      <c r="F591" s="4">
        <v>1</v>
      </c>
      <c r="G591" s="4">
        <v>1</v>
      </c>
      <c r="H591" s="4">
        <v>0</v>
      </c>
      <c r="I591" s="4">
        <v>1</v>
      </c>
      <c r="J591" s="4">
        <v>0</v>
      </c>
      <c r="K591" s="4">
        <v>0</v>
      </c>
      <c r="L591" s="4">
        <v>0</v>
      </c>
      <c r="M591" s="4">
        <v>0</v>
      </c>
      <c r="N591" s="4">
        <v>700</v>
      </c>
      <c r="O591" s="4">
        <v>700</v>
      </c>
      <c r="P591" s="4">
        <v>0</v>
      </c>
      <c r="Q591" s="4">
        <v>0</v>
      </c>
      <c r="R591" s="4">
        <v>0</v>
      </c>
    </row>
    <row r="592" spans="1:18" s="2" customFormat="1" ht="18" customHeight="1" x14ac:dyDescent="0.3">
      <c r="A592" s="16" t="s">
        <v>32</v>
      </c>
      <c r="B592" s="131"/>
      <c r="C592" s="131"/>
      <c r="D592" s="13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23"/>
      <c r="Q592" s="70"/>
      <c r="R592" s="71"/>
    </row>
    <row r="593" spans="1:18" s="2" customFormat="1" ht="18" customHeight="1" x14ac:dyDescent="0.3">
      <c r="A593" s="16" t="s">
        <v>103</v>
      </c>
      <c r="B593" s="131"/>
      <c r="C593" s="131"/>
      <c r="D593" s="13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23"/>
      <c r="Q593" s="70"/>
      <c r="R593" s="71"/>
    </row>
    <row r="594" spans="1:18" s="2" customFormat="1" ht="18" customHeight="1" x14ac:dyDescent="0.3">
      <c r="A594" s="16" t="s">
        <v>85</v>
      </c>
      <c r="B594" s="131"/>
      <c r="C594" s="131"/>
      <c r="D594" s="13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23"/>
      <c r="Q594" s="70"/>
      <c r="R594" s="71"/>
    </row>
    <row r="595" spans="1:18" s="2" customFormat="1" ht="18" customHeight="1" x14ac:dyDescent="0.3">
      <c r="A595" s="16" t="s">
        <v>60</v>
      </c>
      <c r="B595" s="131"/>
      <c r="C595" s="131"/>
      <c r="D595" s="13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23"/>
      <c r="Q595" s="70"/>
      <c r="R595" s="71"/>
    </row>
    <row r="596" spans="1:18" s="2" customFormat="1" ht="18" customHeight="1" x14ac:dyDescent="0.3">
      <c r="A596" s="16" t="s">
        <v>61</v>
      </c>
      <c r="B596" s="131"/>
      <c r="C596" s="131"/>
      <c r="D596" s="13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23"/>
      <c r="Q596" s="70"/>
      <c r="R596" s="71"/>
    </row>
    <row r="597" spans="1:18" ht="18" customHeight="1" x14ac:dyDescent="0.3">
      <c r="A597" s="16" t="s">
        <v>62</v>
      </c>
      <c r="B597" s="131"/>
      <c r="C597" s="131"/>
      <c r="D597" s="13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23"/>
      <c r="Q597" s="70"/>
      <c r="R597" s="71"/>
    </row>
    <row r="598" spans="1:18" ht="18" customHeight="1" x14ac:dyDescent="0.3">
      <c r="A598" s="16" t="s">
        <v>63</v>
      </c>
      <c r="B598" s="131"/>
      <c r="C598" s="131"/>
      <c r="D598" s="13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23"/>
      <c r="Q598" s="70"/>
      <c r="R598" s="71"/>
    </row>
    <row r="599" spans="1:18" ht="18" customHeight="1" x14ac:dyDescent="0.3">
      <c r="A599" s="16" t="s">
        <v>64</v>
      </c>
      <c r="B599" s="131"/>
      <c r="C599" s="131"/>
      <c r="D599" s="13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23"/>
      <c r="Q599" s="70"/>
      <c r="R599" s="71"/>
    </row>
    <row r="600" spans="1:18" ht="18" customHeight="1" x14ac:dyDescent="0.3">
      <c r="A600" s="16" t="s">
        <v>65</v>
      </c>
      <c r="B600" s="131"/>
      <c r="C600" s="131"/>
      <c r="D600" s="13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23"/>
      <c r="Q600" s="70"/>
      <c r="R600" s="71"/>
    </row>
    <row r="601" spans="1:18" ht="18" customHeight="1" x14ac:dyDescent="0.3">
      <c r="A601" s="16" t="s">
        <v>66</v>
      </c>
      <c r="B601" s="131"/>
      <c r="C601" s="131"/>
      <c r="D601" s="13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23"/>
      <c r="Q601" s="70"/>
      <c r="R601" s="71"/>
    </row>
    <row r="602" spans="1:18" ht="18" customHeight="1" x14ac:dyDescent="0.3">
      <c r="A602" s="16" t="s">
        <v>80</v>
      </c>
      <c r="B602" s="131"/>
      <c r="C602" s="131">
        <v>152</v>
      </c>
      <c r="D602" s="131">
        <v>152</v>
      </c>
      <c r="E602" s="4">
        <v>0</v>
      </c>
      <c r="F602" s="4">
        <v>152</v>
      </c>
      <c r="G602" s="4">
        <v>152</v>
      </c>
      <c r="H602" s="4">
        <v>0</v>
      </c>
      <c r="I602" s="4">
        <v>152</v>
      </c>
      <c r="J602" s="4">
        <v>0</v>
      </c>
      <c r="K602" s="4">
        <v>0</v>
      </c>
      <c r="L602" s="4">
        <v>0</v>
      </c>
      <c r="M602" s="4">
        <v>0</v>
      </c>
      <c r="N602" s="4">
        <v>190000</v>
      </c>
      <c r="O602" s="4">
        <v>130000</v>
      </c>
      <c r="P602" s="23">
        <v>130000</v>
      </c>
      <c r="Q602" s="70">
        <v>42000</v>
      </c>
      <c r="R602" s="70">
        <v>42000</v>
      </c>
    </row>
    <row r="603" spans="1:18" ht="18" customHeight="1" x14ac:dyDescent="0.3">
      <c r="A603" s="16" t="s">
        <v>81</v>
      </c>
      <c r="B603" s="131"/>
      <c r="C603" s="131"/>
      <c r="D603" s="13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23"/>
      <c r="Q603" s="70"/>
      <c r="R603" s="71"/>
    </row>
    <row r="604" spans="1:18" ht="18" customHeight="1" x14ac:dyDescent="0.3">
      <c r="A604" s="16" t="s">
        <v>82</v>
      </c>
      <c r="B604" s="131"/>
      <c r="C604" s="131"/>
      <c r="D604" s="13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23"/>
      <c r="Q604" s="70"/>
      <c r="R604" s="71"/>
    </row>
    <row r="605" spans="1:18" ht="18" customHeight="1" x14ac:dyDescent="0.3">
      <c r="A605" s="16" t="s">
        <v>83</v>
      </c>
      <c r="B605" s="131"/>
      <c r="C605" s="131"/>
      <c r="D605" s="13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23"/>
      <c r="Q605" s="70"/>
      <c r="R605" s="71"/>
    </row>
    <row r="606" spans="1:18" ht="18" customHeight="1" x14ac:dyDescent="0.3">
      <c r="A606" s="16" t="s">
        <v>104</v>
      </c>
      <c r="B606" s="131"/>
      <c r="C606" s="131"/>
      <c r="D606" s="13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23"/>
      <c r="Q606" s="70"/>
      <c r="R606" s="71"/>
    </row>
    <row r="607" spans="1:18" ht="18" customHeight="1" x14ac:dyDescent="0.3">
      <c r="A607" s="16" t="s">
        <v>109</v>
      </c>
      <c r="B607" s="131"/>
      <c r="C607" s="131"/>
      <c r="D607" s="13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23"/>
      <c r="Q607" s="70"/>
      <c r="R607" s="71"/>
    </row>
    <row r="608" spans="1:18" ht="18" customHeight="1" x14ac:dyDescent="0.3">
      <c r="A608" s="16" t="s">
        <v>110</v>
      </c>
      <c r="B608" s="131"/>
      <c r="C608" s="131"/>
      <c r="D608" s="13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23"/>
      <c r="Q608" s="70"/>
      <c r="R608" s="71"/>
    </row>
    <row r="609" spans="1:18" ht="18" customHeight="1" x14ac:dyDescent="0.3">
      <c r="A609" s="16" t="s">
        <v>33</v>
      </c>
      <c r="B609" s="131"/>
      <c r="C609" s="131"/>
      <c r="D609" s="13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23"/>
      <c r="Q609" s="70"/>
      <c r="R609" s="71"/>
    </row>
    <row r="610" spans="1:18" ht="18" customHeight="1" x14ac:dyDescent="0.3">
      <c r="A610" s="16" t="s">
        <v>36</v>
      </c>
      <c r="B610" s="131"/>
      <c r="C610" s="131"/>
      <c r="D610" s="13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23"/>
      <c r="Q610" s="70"/>
      <c r="R610" s="71"/>
    </row>
    <row r="611" spans="1:18" ht="18" customHeight="1" x14ac:dyDescent="0.3">
      <c r="A611" s="16" t="s">
        <v>67</v>
      </c>
      <c r="B611" s="131"/>
      <c r="C611" s="131"/>
      <c r="D611" s="13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23"/>
      <c r="Q611" s="70"/>
      <c r="R611" s="71"/>
    </row>
    <row r="612" spans="1:18" ht="18" customHeight="1" x14ac:dyDescent="0.3">
      <c r="A612" s="16" t="s">
        <v>102</v>
      </c>
      <c r="B612" s="131"/>
      <c r="C612" s="131"/>
      <c r="D612" s="13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23"/>
      <c r="Q612" s="70"/>
      <c r="R612" s="71"/>
    </row>
    <row r="613" spans="1:18" ht="18" customHeight="1" x14ac:dyDescent="0.3">
      <c r="A613" s="16" t="s">
        <v>34</v>
      </c>
      <c r="B613" s="131"/>
      <c r="C613" s="131"/>
      <c r="D613" s="13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23"/>
      <c r="Q613" s="70"/>
      <c r="R613" s="71"/>
    </row>
    <row r="614" spans="1:18" ht="18" customHeight="1" thickBot="1" x14ac:dyDescent="0.3">
      <c r="A614" s="19" t="s">
        <v>7</v>
      </c>
      <c r="B614" s="132">
        <v>12</v>
      </c>
      <c r="C614" s="132">
        <f>SUM(C581:C613)</f>
        <v>160</v>
      </c>
      <c r="D614" s="132">
        <f t="shared" ref="D614:R614" si="48">SUM(D581:D613)</f>
        <v>160</v>
      </c>
      <c r="E614" s="6">
        <f t="shared" si="48"/>
        <v>0</v>
      </c>
      <c r="F614" s="6">
        <f t="shared" si="48"/>
        <v>160</v>
      </c>
      <c r="G614" s="6">
        <f t="shared" si="48"/>
        <v>160</v>
      </c>
      <c r="H614" s="6">
        <f t="shared" si="48"/>
        <v>0</v>
      </c>
      <c r="I614" s="6">
        <f t="shared" si="48"/>
        <v>160</v>
      </c>
      <c r="J614" s="6">
        <f t="shared" si="48"/>
        <v>0</v>
      </c>
      <c r="K614" s="6">
        <f t="shared" si="48"/>
        <v>0</v>
      </c>
      <c r="L614" s="6">
        <f t="shared" si="48"/>
        <v>0</v>
      </c>
      <c r="M614" s="6">
        <f t="shared" si="48"/>
        <v>0</v>
      </c>
      <c r="N614" s="6">
        <f t="shared" si="48"/>
        <v>194200</v>
      </c>
      <c r="O614" s="6">
        <f t="shared" si="48"/>
        <v>134200</v>
      </c>
      <c r="P614" s="58">
        <f t="shared" si="48"/>
        <v>130000</v>
      </c>
      <c r="Q614" s="72">
        <f t="shared" si="48"/>
        <v>42000</v>
      </c>
      <c r="R614" s="73">
        <f t="shared" si="48"/>
        <v>42000</v>
      </c>
    </row>
    <row r="615" spans="1:18" ht="18" customHeight="1" x14ac:dyDescent="0.25">
      <c r="A615" s="133"/>
      <c r="B615" s="133"/>
      <c r="C615" s="133"/>
      <c r="D615" s="133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20"/>
      <c r="R615" s="20"/>
    </row>
    <row r="616" spans="1:18" s="2" customFormat="1" ht="18" customHeight="1" thickBot="1" x14ac:dyDescent="0.3">
      <c r="A616" s="145" t="s">
        <v>25</v>
      </c>
      <c r="B616" s="118"/>
      <c r="C616" s="118"/>
      <c r="D616" s="1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21"/>
      <c r="R616" s="21"/>
    </row>
    <row r="617" spans="1:18" s="2" customFormat="1" ht="18" customHeight="1" x14ac:dyDescent="0.25">
      <c r="A617" s="52" t="s">
        <v>27</v>
      </c>
      <c r="B617" s="120"/>
      <c r="C617" s="120">
        <v>7</v>
      </c>
      <c r="D617" s="120">
        <v>7</v>
      </c>
      <c r="E617" s="84">
        <v>0</v>
      </c>
      <c r="F617" s="84">
        <v>7</v>
      </c>
      <c r="G617" s="84">
        <v>7</v>
      </c>
      <c r="H617" s="84">
        <v>0</v>
      </c>
      <c r="I617" s="84">
        <v>6</v>
      </c>
      <c r="J617" s="84">
        <v>1</v>
      </c>
      <c r="K617" s="84">
        <v>0</v>
      </c>
      <c r="L617" s="84">
        <v>0</v>
      </c>
      <c r="M617" s="84">
        <v>4</v>
      </c>
      <c r="N617" s="84">
        <v>14000</v>
      </c>
      <c r="O617" s="84">
        <v>14000</v>
      </c>
      <c r="P617" s="84">
        <v>10000</v>
      </c>
      <c r="Q617" s="84">
        <v>0</v>
      </c>
      <c r="R617" s="84">
        <v>0</v>
      </c>
    </row>
    <row r="618" spans="1:18" s="2" customFormat="1" ht="18" customHeight="1" x14ac:dyDescent="0.25">
      <c r="A618" s="53" t="s">
        <v>58</v>
      </c>
      <c r="B618" s="126"/>
      <c r="C618" s="126">
        <v>1</v>
      </c>
      <c r="D618" s="126">
        <v>1</v>
      </c>
      <c r="E618" s="85">
        <v>0</v>
      </c>
      <c r="F618" s="85">
        <v>1</v>
      </c>
      <c r="G618" s="85">
        <v>1</v>
      </c>
      <c r="H618" s="85">
        <v>1</v>
      </c>
      <c r="I618" s="85">
        <v>0</v>
      </c>
      <c r="J618" s="85">
        <v>0</v>
      </c>
      <c r="K618" s="85">
        <v>0</v>
      </c>
      <c r="L618" s="85">
        <v>0</v>
      </c>
      <c r="M618" s="85">
        <v>0</v>
      </c>
      <c r="N618" s="85">
        <v>0</v>
      </c>
      <c r="O618" s="85">
        <v>0</v>
      </c>
      <c r="P618" s="85">
        <v>0</v>
      </c>
      <c r="Q618" s="85">
        <v>0</v>
      </c>
      <c r="R618" s="85">
        <v>0</v>
      </c>
    </row>
    <row r="619" spans="1:18" s="2" customFormat="1" ht="18" customHeight="1" x14ac:dyDescent="0.25">
      <c r="A619" s="16" t="s">
        <v>28</v>
      </c>
      <c r="B619" s="122"/>
      <c r="C619" s="122"/>
      <c r="D619" s="122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8"/>
      <c r="Q619" s="93"/>
      <c r="R619" s="94"/>
    </row>
    <row r="620" spans="1:18" s="2" customFormat="1" ht="18" customHeight="1" x14ac:dyDescent="0.25">
      <c r="A620" s="16" t="s">
        <v>29</v>
      </c>
      <c r="B620" s="122"/>
      <c r="C620" s="122">
        <v>77</v>
      </c>
      <c r="D620" s="122">
        <v>75</v>
      </c>
      <c r="E620" s="87">
        <v>2</v>
      </c>
      <c r="F620" s="87">
        <v>77</v>
      </c>
      <c r="G620" s="87">
        <v>77</v>
      </c>
      <c r="H620" s="87">
        <v>0</v>
      </c>
      <c r="I620" s="87">
        <v>72</v>
      </c>
      <c r="J620" s="87">
        <v>4</v>
      </c>
      <c r="K620" s="87">
        <v>1</v>
      </c>
      <c r="L620" s="87">
        <v>0</v>
      </c>
      <c r="M620" s="87">
        <v>118</v>
      </c>
      <c r="N620" s="87">
        <v>59000</v>
      </c>
      <c r="O620" s="87">
        <v>41000</v>
      </c>
      <c r="P620" s="88">
        <v>35000</v>
      </c>
      <c r="Q620" s="93">
        <v>18000</v>
      </c>
      <c r="R620" s="94">
        <v>18000</v>
      </c>
    </row>
    <row r="621" spans="1:18" s="2" customFormat="1" ht="18" customHeight="1" x14ac:dyDescent="0.25">
      <c r="A621" s="16" t="s">
        <v>47</v>
      </c>
      <c r="B621" s="122"/>
      <c r="C621" s="122"/>
      <c r="D621" s="122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8"/>
      <c r="Q621" s="93"/>
      <c r="R621" s="94"/>
    </row>
    <row r="622" spans="1:18" s="2" customFormat="1" ht="18" customHeight="1" x14ac:dyDescent="0.25">
      <c r="A622" s="16" t="s">
        <v>86</v>
      </c>
      <c r="B622" s="122"/>
      <c r="C622" s="122"/>
      <c r="D622" s="122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8"/>
      <c r="Q622" s="93"/>
      <c r="R622" s="94"/>
    </row>
    <row r="623" spans="1:18" s="2" customFormat="1" ht="18" customHeight="1" x14ac:dyDescent="0.25">
      <c r="A623" s="16" t="s">
        <v>107</v>
      </c>
      <c r="B623" s="122"/>
      <c r="C623" s="122"/>
      <c r="D623" s="122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8"/>
      <c r="Q623" s="93"/>
      <c r="R623" s="94"/>
    </row>
    <row r="624" spans="1:18" s="2" customFormat="1" ht="18" customHeight="1" x14ac:dyDescent="0.25">
      <c r="A624" s="16" t="s">
        <v>79</v>
      </c>
      <c r="B624" s="122"/>
      <c r="C624" s="122"/>
      <c r="D624" s="122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8"/>
      <c r="Q624" s="93"/>
      <c r="R624" s="94"/>
    </row>
    <row r="625" spans="1:18" s="2" customFormat="1" ht="18" customHeight="1" x14ac:dyDescent="0.25">
      <c r="A625" s="16" t="s">
        <v>71</v>
      </c>
      <c r="B625" s="122"/>
      <c r="C625" s="122"/>
      <c r="D625" s="122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8"/>
      <c r="Q625" s="93"/>
      <c r="R625" s="94"/>
    </row>
    <row r="626" spans="1:18" s="2" customFormat="1" ht="18" customHeight="1" x14ac:dyDescent="0.25">
      <c r="A626" s="16" t="s">
        <v>30</v>
      </c>
      <c r="B626" s="122"/>
      <c r="C626" s="122"/>
      <c r="D626" s="122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8"/>
      <c r="Q626" s="93"/>
      <c r="R626" s="94"/>
    </row>
    <row r="627" spans="1:18" s="2" customFormat="1" ht="18" customHeight="1" x14ac:dyDescent="0.25">
      <c r="A627" s="16" t="s">
        <v>31</v>
      </c>
      <c r="B627" s="122"/>
      <c r="C627" s="122">
        <v>8</v>
      </c>
      <c r="D627" s="122">
        <v>8</v>
      </c>
      <c r="E627" s="87">
        <v>0</v>
      </c>
      <c r="F627" s="87">
        <v>8</v>
      </c>
      <c r="G627" s="87">
        <v>8</v>
      </c>
      <c r="H627" s="87">
        <v>0</v>
      </c>
      <c r="I627" s="87">
        <v>8</v>
      </c>
      <c r="J627" s="87">
        <v>0</v>
      </c>
      <c r="K627" s="87">
        <v>0</v>
      </c>
      <c r="L627" s="87">
        <v>0</v>
      </c>
      <c r="M627" s="87">
        <v>0</v>
      </c>
      <c r="N627" s="87">
        <v>3300</v>
      </c>
      <c r="O627" s="87">
        <v>3000</v>
      </c>
      <c r="P627" s="88">
        <v>2000</v>
      </c>
      <c r="Q627" s="93">
        <v>300</v>
      </c>
      <c r="R627" s="94">
        <v>300</v>
      </c>
    </row>
    <row r="628" spans="1:18" s="2" customFormat="1" ht="18" customHeight="1" x14ac:dyDescent="0.25">
      <c r="A628" s="16" t="s">
        <v>32</v>
      </c>
      <c r="B628" s="122"/>
      <c r="C628" s="122"/>
      <c r="D628" s="122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8"/>
      <c r="Q628" s="93"/>
      <c r="R628" s="94"/>
    </row>
    <row r="629" spans="1:18" s="2" customFormat="1" ht="18" customHeight="1" x14ac:dyDescent="0.25">
      <c r="A629" s="16" t="s">
        <v>103</v>
      </c>
      <c r="B629" s="122"/>
      <c r="C629" s="122"/>
      <c r="D629" s="122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8"/>
      <c r="Q629" s="93"/>
      <c r="R629" s="94"/>
    </row>
    <row r="630" spans="1:18" s="2" customFormat="1" ht="18" customHeight="1" x14ac:dyDescent="0.25">
      <c r="A630" s="16" t="s">
        <v>85</v>
      </c>
      <c r="B630" s="122"/>
      <c r="C630" s="122"/>
      <c r="D630" s="122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8"/>
      <c r="Q630" s="93"/>
      <c r="R630" s="94"/>
    </row>
    <row r="631" spans="1:18" s="2" customFormat="1" ht="18" customHeight="1" x14ac:dyDescent="0.25">
      <c r="A631" s="16" t="s">
        <v>60</v>
      </c>
      <c r="B631" s="122"/>
      <c r="C631" s="122"/>
      <c r="D631" s="122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8"/>
      <c r="Q631" s="93"/>
      <c r="R631" s="94"/>
    </row>
    <row r="632" spans="1:18" s="2" customFormat="1" ht="18" customHeight="1" x14ac:dyDescent="0.25">
      <c r="A632" s="16" t="s">
        <v>61</v>
      </c>
      <c r="B632" s="122"/>
      <c r="C632" s="122">
        <v>10</v>
      </c>
      <c r="D632" s="122">
        <v>10</v>
      </c>
      <c r="E632" s="87">
        <v>0</v>
      </c>
      <c r="F632" s="87">
        <v>10</v>
      </c>
      <c r="G632" s="87">
        <v>10</v>
      </c>
      <c r="H632" s="87">
        <v>4</v>
      </c>
      <c r="I632" s="87">
        <v>5</v>
      </c>
      <c r="J632" s="87">
        <v>0</v>
      </c>
      <c r="K632" s="87">
        <v>1</v>
      </c>
      <c r="L632" s="87">
        <v>0</v>
      </c>
      <c r="M632" s="87">
        <v>0</v>
      </c>
      <c r="N632" s="87">
        <v>8500</v>
      </c>
      <c r="O632" s="87">
        <v>8500</v>
      </c>
      <c r="P632" s="87">
        <v>4500</v>
      </c>
      <c r="Q632" s="93">
        <v>0</v>
      </c>
      <c r="R632" s="94">
        <v>0</v>
      </c>
    </row>
    <row r="633" spans="1:18" ht="18" customHeight="1" x14ac:dyDescent="0.25">
      <c r="A633" s="16" t="s">
        <v>62</v>
      </c>
      <c r="B633" s="122"/>
      <c r="C633" s="122">
        <v>8</v>
      </c>
      <c r="D633" s="122">
        <v>8</v>
      </c>
      <c r="E633" s="87">
        <v>0</v>
      </c>
      <c r="F633" s="87">
        <v>8</v>
      </c>
      <c r="G633" s="87">
        <v>8</v>
      </c>
      <c r="H633" s="87">
        <v>0</v>
      </c>
      <c r="I633" s="87">
        <v>8</v>
      </c>
      <c r="J633" s="87">
        <v>0</v>
      </c>
      <c r="K633" s="87">
        <v>0</v>
      </c>
      <c r="L633" s="87">
        <v>0</v>
      </c>
      <c r="M633" s="87">
        <v>0</v>
      </c>
      <c r="N633" s="87">
        <v>6000</v>
      </c>
      <c r="O633" s="87">
        <v>5500</v>
      </c>
      <c r="P633" s="88">
        <v>5000</v>
      </c>
      <c r="Q633" s="93">
        <v>500</v>
      </c>
      <c r="R633" s="94">
        <v>500</v>
      </c>
    </row>
    <row r="634" spans="1:18" ht="18" customHeight="1" x14ac:dyDescent="0.25">
      <c r="A634" s="16" t="s">
        <v>63</v>
      </c>
      <c r="B634" s="122"/>
      <c r="C634" s="122"/>
      <c r="D634" s="122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8"/>
      <c r="Q634" s="93"/>
      <c r="R634" s="94"/>
    </row>
    <row r="635" spans="1:18" ht="18" customHeight="1" x14ac:dyDescent="0.25">
      <c r="A635" s="16" t="s">
        <v>64</v>
      </c>
      <c r="B635" s="122"/>
      <c r="C635" s="122">
        <v>2</v>
      </c>
      <c r="D635" s="122">
        <v>2</v>
      </c>
      <c r="E635" s="87">
        <v>0</v>
      </c>
      <c r="F635" s="87">
        <v>2</v>
      </c>
      <c r="G635" s="87">
        <v>2</v>
      </c>
      <c r="H635" s="87">
        <v>0</v>
      </c>
      <c r="I635" s="87">
        <v>1</v>
      </c>
      <c r="J635" s="87">
        <v>1</v>
      </c>
      <c r="K635" s="87">
        <v>0</v>
      </c>
      <c r="L635" s="87">
        <v>0</v>
      </c>
      <c r="M635" s="87">
        <v>0</v>
      </c>
      <c r="N635" s="87">
        <v>1000</v>
      </c>
      <c r="O635" s="87">
        <v>1000</v>
      </c>
      <c r="P635" s="88">
        <v>0</v>
      </c>
      <c r="Q635" s="93">
        <v>0</v>
      </c>
      <c r="R635" s="94">
        <v>0</v>
      </c>
    </row>
    <row r="636" spans="1:18" ht="18" customHeight="1" x14ac:dyDescent="0.25">
      <c r="A636" s="16" t="s">
        <v>65</v>
      </c>
      <c r="B636" s="122"/>
      <c r="C636" s="122">
        <v>0</v>
      </c>
      <c r="D636" s="122">
        <v>0</v>
      </c>
      <c r="E636" s="122">
        <v>0</v>
      </c>
      <c r="F636" s="122">
        <v>0</v>
      </c>
      <c r="G636" s="122">
        <v>0</v>
      </c>
      <c r="H636" s="122">
        <v>0</v>
      </c>
      <c r="I636" s="122">
        <v>0</v>
      </c>
      <c r="J636" s="122">
        <v>0</v>
      </c>
      <c r="K636" s="122">
        <v>0</v>
      </c>
      <c r="L636" s="122">
        <v>0</v>
      </c>
      <c r="M636" s="87">
        <v>1</v>
      </c>
      <c r="N636" s="87">
        <v>0</v>
      </c>
      <c r="O636" s="87">
        <v>0</v>
      </c>
      <c r="P636" s="87">
        <v>0</v>
      </c>
      <c r="Q636" s="87">
        <v>0</v>
      </c>
      <c r="R636" s="87">
        <v>0</v>
      </c>
    </row>
    <row r="637" spans="1:18" ht="18" customHeight="1" x14ac:dyDescent="0.25">
      <c r="A637" s="16" t="s">
        <v>66</v>
      </c>
      <c r="B637" s="122"/>
      <c r="C637" s="122"/>
      <c r="D637" s="122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8"/>
      <c r="Q637" s="93"/>
      <c r="R637" s="94"/>
    </row>
    <row r="638" spans="1:18" ht="18" customHeight="1" x14ac:dyDescent="0.25">
      <c r="A638" s="16" t="s">
        <v>80</v>
      </c>
      <c r="B638" s="122"/>
      <c r="C638" s="122">
        <v>11</v>
      </c>
      <c r="D638" s="122">
        <v>11</v>
      </c>
      <c r="E638" s="87">
        <v>0</v>
      </c>
      <c r="F638" s="87">
        <v>11</v>
      </c>
      <c r="G638" s="87">
        <v>11</v>
      </c>
      <c r="H638" s="87">
        <v>0</v>
      </c>
      <c r="I638" s="87">
        <v>10</v>
      </c>
      <c r="J638" s="87">
        <v>1</v>
      </c>
      <c r="K638" s="87">
        <v>0</v>
      </c>
      <c r="L638" s="87">
        <v>0</v>
      </c>
      <c r="M638" s="87">
        <v>0</v>
      </c>
      <c r="N638" s="87">
        <v>14000</v>
      </c>
      <c r="O638" s="87">
        <v>10000</v>
      </c>
      <c r="P638" s="88">
        <v>6000</v>
      </c>
      <c r="Q638" s="93">
        <v>4000</v>
      </c>
      <c r="R638" s="94">
        <v>4000</v>
      </c>
    </row>
    <row r="639" spans="1:18" ht="18" customHeight="1" x14ac:dyDescent="0.25">
      <c r="A639" s="16" t="s">
        <v>81</v>
      </c>
      <c r="B639" s="122"/>
      <c r="C639" s="122">
        <v>1</v>
      </c>
      <c r="D639" s="122">
        <v>1</v>
      </c>
      <c r="E639" s="87">
        <v>0</v>
      </c>
      <c r="F639" s="87">
        <v>1</v>
      </c>
      <c r="G639" s="87">
        <v>1</v>
      </c>
      <c r="H639" s="87">
        <v>0</v>
      </c>
      <c r="I639" s="87">
        <v>1</v>
      </c>
      <c r="J639" s="87">
        <v>0</v>
      </c>
      <c r="K639" s="87">
        <v>0</v>
      </c>
      <c r="L639" s="87">
        <v>0</v>
      </c>
      <c r="M639" s="87">
        <v>0</v>
      </c>
      <c r="N639" s="87">
        <v>2000</v>
      </c>
      <c r="O639" s="87">
        <v>2000</v>
      </c>
      <c r="P639" s="87">
        <v>2000</v>
      </c>
      <c r="Q639" s="93">
        <v>0</v>
      </c>
      <c r="R639" s="94">
        <v>0</v>
      </c>
    </row>
    <row r="640" spans="1:18" ht="18" customHeight="1" x14ac:dyDescent="0.25">
      <c r="A640" s="16" t="s">
        <v>82</v>
      </c>
      <c r="B640" s="122"/>
      <c r="C640" s="122"/>
      <c r="D640" s="122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8"/>
      <c r="Q640" s="93"/>
      <c r="R640" s="94"/>
    </row>
    <row r="641" spans="1:19" ht="18" customHeight="1" x14ac:dyDescent="0.25">
      <c r="A641" s="16" t="s">
        <v>83</v>
      </c>
      <c r="B641" s="122"/>
      <c r="C641" s="122"/>
      <c r="D641" s="122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8"/>
      <c r="Q641" s="93"/>
      <c r="R641" s="93"/>
    </row>
    <row r="642" spans="1:19" ht="18" customHeight="1" x14ac:dyDescent="0.25">
      <c r="A642" s="16" t="s">
        <v>104</v>
      </c>
      <c r="B642" s="122"/>
      <c r="C642" s="122"/>
      <c r="D642" s="122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8"/>
      <c r="Q642" s="93"/>
      <c r="R642" s="94"/>
    </row>
    <row r="643" spans="1:19" ht="18" customHeight="1" x14ac:dyDescent="0.25">
      <c r="A643" s="16" t="s">
        <v>109</v>
      </c>
      <c r="B643" s="122"/>
      <c r="C643" s="122">
        <v>5</v>
      </c>
      <c r="D643" s="122">
        <v>5</v>
      </c>
      <c r="E643" s="87">
        <v>0</v>
      </c>
      <c r="F643" s="87">
        <v>5</v>
      </c>
      <c r="G643" s="87">
        <v>5</v>
      </c>
      <c r="H643" s="87">
        <v>3</v>
      </c>
      <c r="I643" s="87">
        <v>2</v>
      </c>
      <c r="J643" s="87">
        <v>0</v>
      </c>
      <c r="K643" s="87">
        <v>0</v>
      </c>
      <c r="L643" s="87">
        <v>0</v>
      </c>
      <c r="M643" s="87">
        <v>0</v>
      </c>
      <c r="N643" s="87">
        <v>2500</v>
      </c>
      <c r="O643" s="87">
        <v>2500</v>
      </c>
      <c r="P643" s="87">
        <v>2500</v>
      </c>
      <c r="Q643" s="87">
        <v>0</v>
      </c>
      <c r="R643" s="87">
        <v>0</v>
      </c>
    </row>
    <row r="644" spans="1:19" ht="18" customHeight="1" x14ac:dyDescent="0.3">
      <c r="A644" s="16" t="s">
        <v>110</v>
      </c>
      <c r="B644" s="122"/>
      <c r="C644" s="122">
        <v>6</v>
      </c>
      <c r="D644" s="122">
        <v>6</v>
      </c>
      <c r="E644" s="87">
        <v>0</v>
      </c>
      <c r="F644" s="87">
        <v>6</v>
      </c>
      <c r="G644" s="87">
        <v>6</v>
      </c>
      <c r="H644" s="87">
        <v>3</v>
      </c>
      <c r="I644" s="87">
        <v>1</v>
      </c>
      <c r="J644" s="87">
        <v>0</v>
      </c>
      <c r="K644" s="87">
        <v>2</v>
      </c>
      <c r="L644" s="87">
        <v>0</v>
      </c>
      <c r="M644" s="87">
        <v>0</v>
      </c>
      <c r="N644" s="87">
        <v>2000</v>
      </c>
      <c r="O644" s="87">
        <v>2000</v>
      </c>
      <c r="P644" s="87">
        <v>2000</v>
      </c>
      <c r="Q644" s="93">
        <v>0</v>
      </c>
      <c r="R644" s="94">
        <v>0</v>
      </c>
      <c r="S644" s="61"/>
    </row>
    <row r="645" spans="1:19" ht="18" customHeight="1" x14ac:dyDescent="0.25">
      <c r="A645" s="16" t="s">
        <v>33</v>
      </c>
      <c r="B645" s="122"/>
      <c r="C645" s="122"/>
      <c r="D645" s="122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8"/>
      <c r="Q645" s="93"/>
      <c r="R645" s="94"/>
    </row>
    <row r="646" spans="1:19" ht="18" customHeight="1" x14ac:dyDescent="0.25">
      <c r="A646" s="16" t="s">
        <v>36</v>
      </c>
      <c r="B646" s="122"/>
      <c r="C646" s="122"/>
      <c r="D646" s="122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8"/>
      <c r="Q646" s="93"/>
      <c r="R646" s="94"/>
    </row>
    <row r="647" spans="1:19" ht="18" customHeight="1" x14ac:dyDescent="0.25">
      <c r="A647" s="16" t="s">
        <v>67</v>
      </c>
      <c r="B647" s="122"/>
      <c r="C647" s="122"/>
      <c r="D647" s="122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8"/>
      <c r="Q647" s="93"/>
      <c r="R647" s="94"/>
    </row>
    <row r="648" spans="1:19" ht="18" customHeight="1" x14ac:dyDescent="0.25">
      <c r="A648" s="16" t="s">
        <v>102</v>
      </c>
      <c r="B648" s="122"/>
      <c r="C648" s="122"/>
      <c r="D648" s="122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8"/>
      <c r="Q648" s="93"/>
      <c r="R648" s="94"/>
    </row>
    <row r="649" spans="1:19" ht="18" customHeight="1" x14ac:dyDescent="0.25">
      <c r="A649" s="16" t="s">
        <v>34</v>
      </c>
      <c r="B649" s="122"/>
      <c r="C649" s="122"/>
      <c r="D649" s="122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8"/>
      <c r="Q649" s="93"/>
      <c r="R649" s="94"/>
    </row>
    <row r="650" spans="1:19" ht="18" customHeight="1" thickBot="1" x14ac:dyDescent="0.3">
      <c r="A650" s="19" t="s">
        <v>7</v>
      </c>
      <c r="B650" s="124">
        <v>7</v>
      </c>
      <c r="C650" s="124">
        <f>SUM(C617:C649)</f>
        <v>136</v>
      </c>
      <c r="D650" s="124">
        <f t="shared" ref="D650:R650" si="49">SUM(D617:D649)</f>
        <v>134</v>
      </c>
      <c r="E650" s="89">
        <f t="shared" si="49"/>
        <v>2</v>
      </c>
      <c r="F650" s="89">
        <f t="shared" si="49"/>
        <v>136</v>
      </c>
      <c r="G650" s="89">
        <f t="shared" si="49"/>
        <v>136</v>
      </c>
      <c r="H650" s="89">
        <f t="shared" si="49"/>
        <v>11</v>
      </c>
      <c r="I650" s="89">
        <f t="shared" si="49"/>
        <v>114</v>
      </c>
      <c r="J650" s="89">
        <f t="shared" si="49"/>
        <v>7</v>
      </c>
      <c r="K650" s="89">
        <f t="shared" si="49"/>
        <v>4</v>
      </c>
      <c r="L650" s="89">
        <f t="shared" si="49"/>
        <v>0</v>
      </c>
      <c r="M650" s="89">
        <f t="shared" si="49"/>
        <v>123</v>
      </c>
      <c r="N650" s="89">
        <f t="shared" si="49"/>
        <v>112300</v>
      </c>
      <c r="O650" s="89">
        <f t="shared" si="49"/>
        <v>89500</v>
      </c>
      <c r="P650" s="90">
        <f t="shared" si="49"/>
        <v>69000</v>
      </c>
      <c r="Q650" s="95">
        <f t="shared" si="49"/>
        <v>22800</v>
      </c>
      <c r="R650" s="96">
        <f t="shared" si="49"/>
        <v>22800</v>
      </c>
    </row>
    <row r="651" spans="1:19" ht="18" customHeight="1" x14ac:dyDescent="0.25">
      <c r="A651" s="133"/>
      <c r="B651" s="133"/>
      <c r="C651" s="133"/>
      <c r="D651" s="133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20"/>
      <c r="R651" s="20"/>
    </row>
    <row r="652" spans="1:19" s="2" customFormat="1" ht="18" customHeight="1" thickBot="1" x14ac:dyDescent="0.3">
      <c r="A652" s="145" t="s">
        <v>26</v>
      </c>
      <c r="B652" s="118"/>
      <c r="C652" s="118"/>
      <c r="D652" s="1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21"/>
      <c r="R652" s="21"/>
    </row>
    <row r="653" spans="1:19" s="2" customFormat="1" ht="18" customHeight="1" thickBot="1" x14ac:dyDescent="0.35">
      <c r="A653" s="52" t="s">
        <v>27</v>
      </c>
      <c r="B653" s="129"/>
      <c r="C653" s="179">
        <v>7</v>
      </c>
      <c r="D653" s="179">
        <v>2</v>
      </c>
      <c r="E653" s="179">
        <v>5</v>
      </c>
      <c r="F653" s="180"/>
      <c r="G653" s="180">
        <v>4</v>
      </c>
      <c r="H653" s="180"/>
      <c r="I653" s="180">
        <v>3</v>
      </c>
      <c r="J653" s="180">
        <v>1</v>
      </c>
      <c r="K653" s="179"/>
      <c r="L653" s="180"/>
      <c r="M653" s="179"/>
      <c r="N653" s="190">
        <v>6000</v>
      </c>
      <c r="O653" s="182">
        <v>6000</v>
      </c>
      <c r="P653" s="182">
        <v>6000</v>
      </c>
      <c r="Q653" s="183"/>
      <c r="R653" s="183"/>
    </row>
    <row r="654" spans="1:19" s="2" customFormat="1" ht="18" customHeight="1" x14ac:dyDescent="0.3">
      <c r="A654" s="53" t="s">
        <v>58</v>
      </c>
      <c r="B654" s="130"/>
      <c r="C654" s="130"/>
      <c r="D654" s="130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26"/>
      <c r="Q654" s="70"/>
      <c r="R654" s="71"/>
    </row>
    <row r="655" spans="1:19" s="2" customFormat="1" ht="18" customHeight="1" thickBot="1" x14ac:dyDescent="0.35">
      <c r="A655" s="16" t="s">
        <v>28</v>
      </c>
      <c r="B655" s="131"/>
      <c r="C655" s="131"/>
      <c r="D655" s="13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23"/>
      <c r="Q655" s="70"/>
      <c r="R655" s="71"/>
    </row>
    <row r="656" spans="1:19" s="2" customFormat="1" ht="18" customHeight="1" thickBot="1" x14ac:dyDescent="0.35">
      <c r="A656" s="16" t="s">
        <v>29</v>
      </c>
      <c r="B656" s="131"/>
      <c r="C656" s="179">
        <v>23</v>
      </c>
      <c r="D656" s="179">
        <v>4</v>
      </c>
      <c r="E656" s="179">
        <v>19</v>
      </c>
      <c r="F656" s="180">
        <v>23</v>
      </c>
      <c r="G656" s="180">
        <v>17</v>
      </c>
      <c r="H656" s="180"/>
      <c r="I656" s="180">
        <v>17</v>
      </c>
      <c r="J656" s="180"/>
      <c r="K656" s="179"/>
      <c r="L656" s="180"/>
      <c r="M656" s="179"/>
      <c r="N656" s="181">
        <v>10500</v>
      </c>
      <c r="O656" s="182">
        <v>10000</v>
      </c>
      <c r="P656" s="182">
        <v>10000</v>
      </c>
      <c r="Q656" s="183">
        <v>500</v>
      </c>
      <c r="R656" s="183">
        <v>500</v>
      </c>
    </row>
    <row r="657" spans="1:18" s="2" customFormat="1" ht="18" customHeight="1" thickBot="1" x14ac:dyDescent="0.35">
      <c r="A657" s="16" t="s">
        <v>47</v>
      </c>
      <c r="B657" s="131"/>
      <c r="C657" s="184"/>
      <c r="D657" s="184"/>
      <c r="E657" s="184"/>
      <c r="F657" s="185"/>
      <c r="G657" s="185"/>
      <c r="H657" s="185"/>
      <c r="I657" s="185"/>
      <c r="J657" s="185"/>
      <c r="K657" s="184"/>
      <c r="L657" s="185"/>
      <c r="M657" s="184"/>
      <c r="N657" s="186"/>
      <c r="O657" s="187"/>
      <c r="P657" s="187"/>
      <c r="Q657" s="188"/>
      <c r="R657" s="188"/>
    </row>
    <row r="658" spans="1:18" s="2" customFormat="1" ht="18" customHeight="1" thickBot="1" x14ac:dyDescent="0.35">
      <c r="A658" s="16" t="s">
        <v>86</v>
      </c>
      <c r="B658" s="131"/>
      <c r="C658" s="179">
        <v>1</v>
      </c>
      <c r="D658" s="179"/>
      <c r="E658" s="179">
        <v>1</v>
      </c>
      <c r="F658" s="185">
        <v>1</v>
      </c>
      <c r="G658" s="185">
        <v>1</v>
      </c>
      <c r="H658" s="185">
        <v>1</v>
      </c>
      <c r="I658" s="185"/>
      <c r="J658" s="185"/>
      <c r="K658" s="184"/>
      <c r="L658" s="185"/>
      <c r="M658" s="184"/>
      <c r="N658" s="186"/>
      <c r="O658" s="188"/>
      <c r="P658" s="188"/>
      <c r="Q658" s="188"/>
      <c r="R658" s="188"/>
    </row>
    <row r="659" spans="1:18" s="2" customFormat="1" ht="18" customHeight="1" thickBot="1" x14ac:dyDescent="0.35">
      <c r="A659" s="16" t="s">
        <v>107</v>
      </c>
      <c r="B659" s="131"/>
      <c r="C659" s="184"/>
      <c r="D659" s="184"/>
      <c r="E659" s="184"/>
      <c r="F659" s="185"/>
      <c r="G659" s="185"/>
      <c r="H659" s="185"/>
      <c r="I659" s="185"/>
      <c r="J659" s="185"/>
      <c r="K659" s="184"/>
      <c r="L659" s="185"/>
      <c r="M659" s="184"/>
      <c r="N659" s="186"/>
      <c r="O659" s="188"/>
      <c r="P659" s="188"/>
      <c r="Q659" s="188"/>
      <c r="R659" s="188"/>
    </row>
    <row r="660" spans="1:18" s="2" customFormat="1" ht="18" customHeight="1" thickBot="1" x14ac:dyDescent="0.35">
      <c r="A660" s="16" t="s">
        <v>79</v>
      </c>
      <c r="B660" s="131"/>
      <c r="C660" s="184"/>
      <c r="D660" s="184"/>
      <c r="E660" s="184"/>
      <c r="F660" s="185"/>
      <c r="G660" s="185"/>
      <c r="H660" s="185"/>
      <c r="I660" s="185"/>
      <c r="J660" s="185"/>
      <c r="K660" s="184"/>
      <c r="L660" s="185"/>
      <c r="M660" s="184"/>
      <c r="N660" s="189"/>
      <c r="O660" s="187"/>
      <c r="P660" s="188"/>
      <c r="Q660" s="187"/>
      <c r="R660" s="187"/>
    </row>
    <row r="661" spans="1:18" s="2" customFormat="1" ht="18" customHeight="1" x14ac:dyDescent="0.3">
      <c r="A661" s="16" t="s">
        <v>71</v>
      </c>
      <c r="B661" s="131"/>
      <c r="C661" s="131"/>
      <c r="D661" s="13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23"/>
      <c r="Q661" s="70"/>
      <c r="R661" s="71"/>
    </row>
    <row r="662" spans="1:18" s="2" customFormat="1" ht="18" customHeight="1" x14ac:dyDescent="0.3">
      <c r="A662" s="16" t="s">
        <v>30</v>
      </c>
      <c r="B662" s="131"/>
      <c r="C662" s="131"/>
      <c r="D662" s="13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23"/>
      <c r="Q662" s="70"/>
      <c r="R662" s="71"/>
    </row>
    <row r="663" spans="1:18" s="2" customFormat="1" ht="18" customHeight="1" thickBot="1" x14ac:dyDescent="0.35">
      <c r="A663" s="16" t="s">
        <v>31</v>
      </c>
      <c r="B663" s="131"/>
      <c r="C663" s="131"/>
      <c r="D663" s="13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2" customFormat="1" ht="18" customHeight="1" thickBot="1" x14ac:dyDescent="0.35">
      <c r="A664" s="16" t="s">
        <v>32</v>
      </c>
      <c r="B664" s="4"/>
      <c r="C664" s="179">
        <v>1</v>
      </c>
      <c r="D664" s="179">
        <v>1</v>
      </c>
      <c r="E664" s="179"/>
      <c r="F664" s="185">
        <v>1</v>
      </c>
      <c r="G664" s="185">
        <v>1</v>
      </c>
      <c r="H664" s="185"/>
      <c r="I664" s="185">
        <v>1</v>
      </c>
      <c r="J664" s="185"/>
      <c r="K664" s="184"/>
      <c r="L664" s="185"/>
      <c r="M664" s="184"/>
      <c r="N664" s="189">
        <v>1000</v>
      </c>
      <c r="O664" s="187">
        <v>1000</v>
      </c>
      <c r="P664" s="187">
        <v>1000</v>
      </c>
      <c r="Q664" s="188"/>
      <c r="R664" s="188"/>
    </row>
    <row r="665" spans="1:18" s="2" customFormat="1" ht="18" customHeight="1" x14ac:dyDescent="0.3">
      <c r="A665" s="16" t="s">
        <v>103</v>
      </c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23"/>
      <c r="Q665" s="70"/>
      <c r="R665" s="71"/>
    </row>
    <row r="666" spans="1:18" s="2" customFormat="1" ht="18" customHeight="1" x14ac:dyDescent="0.3">
      <c r="A666" s="16" t="s">
        <v>85</v>
      </c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70"/>
      <c r="R666" s="71"/>
    </row>
    <row r="667" spans="1:18" s="2" customFormat="1" ht="18" customHeight="1" x14ac:dyDescent="0.3">
      <c r="A667" s="16" t="s">
        <v>60</v>
      </c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23"/>
      <c r="Q667" s="70"/>
      <c r="R667" s="71"/>
    </row>
    <row r="668" spans="1:18" s="2" customFormat="1" ht="18" customHeight="1" x14ac:dyDescent="0.3">
      <c r="A668" s="16" t="s">
        <v>61</v>
      </c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8" customHeight="1" x14ac:dyDescent="0.3">
      <c r="A669" s="16" t="s">
        <v>62</v>
      </c>
      <c r="B669" s="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92"/>
      <c r="R669" s="193"/>
    </row>
    <row r="670" spans="1:18" ht="18" customHeight="1" x14ac:dyDescent="0.3">
      <c r="A670" s="16" t="s">
        <v>63</v>
      </c>
      <c r="B670" s="4"/>
      <c r="C670" s="198">
        <v>1</v>
      </c>
      <c r="D670" s="198"/>
      <c r="E670" s="198">
        <v>1</v>
      </c>
      <c r="F670" s="199">
        <v>1</v>
      </c>
      <c r="G670" s="199">
        <v>1</v>
      </c>
      <c r="H670" s="199">
        <v>1</v>
      </c>
      <c r="I670" s="199"/>
      <c r="J670" s="199"/>
      <c r="K670" s="198"/>
      <c r="L670" s="199"/>
      <c r="M670" s="198"/>
      <c r="N670" s="200"/>
      <c r="O670" s="201"/>
      <c r="P670" s="201"/>
      <c r="Q670" s="201"/>
      <c r="R670" s="201"/>
    </row>
    <row r="671" spans="1:18" ht="18" customHeight="1" thickBot="1" x14ac:dyDescent="0.35">
      <c r="A671" s="16" t="s">
        <v>64</v>
      </c>
      <c r="B671" s="4"/>
      <c r="C671" s="184">
        <v>3</v>
      </c>
      <c r="D671" s="184">
        <v>1</v>
      </c>
      <c r="E671" s="184">
        <v>2</v>
      </c>
      <c r="F671" s="185">
        <v>2</v>
      </c>
      <c r="G671" s="185"/>
      <c r="H671" s="185"/>
      <c r="I671" s="185">
        <v>1</v>
      </c>
      <c r="J671" s="185"/>
      <c r="K671" s="184"/>
      <c r="L671" s="185"/>
      <c r="M671" s="184"/>
      <c r="N671" s="189">
        <v>1500</v>
      </c>
      <c r="O671" s="187">
        <v>1500</v>
      </c>
      <c r="P671" s="188"/>
      <c r="Q671" s="187">
        <v>1500</v>
      </c>
      <c r="R671" s="187">
        <v>1500</v>
      </c>
    </row>
    <row r="672" spans="1:18" ht="18" customHeight="1" thickBot="1" x14ac:dyDescent="0.35">
      <c r="A672" s="16" t="s">
        <v>65</v>
      </c>
      <c r="B672" s="4"/>
      <c r="C672" s="179">
        <v>70</v>
      </c>
      <c r="D672" s="179"/>
      <c r="E672" s="179">
        <v>70</v>
      </c>
      <c r="F672" s="185">
        <v>70</v>
      </c>
      <c r="G672" s="185">
        <v>1</v>
      </c>
      <c r="H672" s="185"/>
      <c r="I672" s="185">
        <v>1</v>
      </c>
      <c r="J672" s="185"/>
      <c r="K672" s="184"/>
      <c r="L672" s="185"/>
      <c r="M672" s="184"/>
      <c r="N672" s="189">
        <v>2000</v>
      </c>
      <c r="O672" s="187">
        <v>2000</v>
      </c>
      <c r="P672" s="187">
        <v>2000</v>
      </c>
      <c r="Q672" s="188"/>
      <c r="R672" s="188"/>
    </row>
    <row r="673" spans="1:18" ht="18" customHeight="1" thickBot="1" x14ac:dyDescent="0.35">
      <c r="A673" s="16" t="s">
        <v>66</v>
      </c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23"/>
      <c r="Q673" s="70"/>
      <c r="R673" s="71"/>
    </row>
    <row r="674" spans="1:18" ht="18" customHeight="1" thickBot="1" x14ac:dyDescent="0.35">
      <c r="A674" s="16" t="s">
        <v>80</v>
      </c>
      <c r="B674" s="4"/>
      <c r="C674" s="179">
        <v>6</v>
      </c>
      <c r="D674" s="179">
        <v>3</v>
      </c>
      <c r="E674" s="179">
        <v>3</v>
      </c>
      <c r="F674" s="185">
        <v>4</v>
      </c>
      <c r="G674" s="185">
        <v>4</v>
      </c>
      <c r="H674" s="185">
        <v>2</v>
      </c>
      <c r="I674" s="185">
        <v>1</v>
      </c>
      <c r="J674" s="185"/>
      <c r="K674" s="184"/>
      <c r="L674" s="185"/>
      <c r="M674" s="184"/>
      <c r="N674" s="189">
        <v>3000</v>
      </c>
      <c r="O674" s="187">
        <v>3000</v>
      </c>
      <c r="P674" s="188"/>
      <c r="Q674" s="187">
        <v>3000</v>
      </c>
      <c r="R674" s="187">
        <v>3000</v>
      </c>
    </row>
    <row r="675" spans="1:18" ht="18" customHeight="1" x14ac:dyDescent="0.3">
      <c r="A675" s="16" t="s">
        <v>81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70"/>
      <c r="R675" s="71"/>
    </row>
    <row r="676" spans="1:18" ht="18" customHeight="1" x14ac:dyDescent="0.3">
      <c r="A676" s="16" t="s">
        <v>113</v>
      </c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8" customHeight="1" thickBot="1" x14ac:dyDescent="0.35">
      <c r="A677" s="16" t="s">
        <v>82</v>
      </c>
      <c r="B677" s="4"/>
      <c r="C677" s="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57"/>
      <c r="Q677" s="192"/>
      <c r="R677" s="193"/>
    </row>
    <row r="678" spans="1:18" ht="18" customHeight="1" thickBot="1" x14ac:dyDescent="0.35">
      <c r="A678" s="16" t="s">
        <v>83</v>
      </c>
      <c r="B678" s="4"/>
      <c r="C678" s="191">
        <v>2</v>
      </c>
      <c r="D678" s="198"/>
      <c r="E678" s="198">
        <v>2</v>
      </c>
      <c r="F678" s="199">
        <v>2</v>
      </c>
      <c r="G678" s="199">
        <v>1</v>
      </c>
      <c r="H678" s="199"/>
      <c r="I678" s="199">
        <v>1</v>
      </c>
      <c r="J678" s="199"/>
      <c r="K678" s="198"/>
      <c r="L678" s="199"/>
      <c r="M678" s="198"/>
      <c r="N678" s="204">
        <v>1000</v>
      </c>
      <c r="O678" s="205">
        <v>1000</v>
      </c>
      <c r="P678" s="205">
        <v>1000</v>
      </c>
      <c r="Q678" s="201"/>
      <c r="R678" s="201"/>
    </row>
    <row r="679" spans="1:18" ht="18" customHeight="1" x14ac:dyDescent="0.3">
      <c r="A679" s="16" t="s">
        <v>104</v>
      </c>
      <c r="B679" s="4"/>
      <c r="C679" s="4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26"/>
      <c r="Q679" s="202"/>
      <c r="R679" s="203"/>
    </row>
    <row r="680" spans="1:18" ht="18" customHeight="1" x14ac:dyDescent="0.3">
      <c r="A680" s="16" t="s">
        <v>109</v>
      </c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23"/>
      <c r="Q680" s="70"/>
      <c r="R680" s="71"/>
    </row>
    <row r="681" spans="1:18" ht="18" customHeight="1" x14ac:dyDescent="0.3">
      <c r="A681" s="16" t="s">
        <v>110</v>
      </c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70"/>
      <c r="R681" s="71"/>
    </row>
    <row r="682" spans="1:18" ht="18" customHeight="1" x14ac:dyDescent="0.3">
      <c r="A682" s="16" t="s">
        <v>33</v>
      </c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23"/>
      <c r="Q682" s="70"/>
      <c r="R682" s="71"/>
    </row>
    <row r="683" spans="1:18" ht="18" customHeight="1" x14ac:dyDescent="0.3">
      <c r="A683" s="16" t="s">
        <v>36</v>
      </c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23"/>
      <c r="Q683" s="70"/>
      <c r="R683" s="71"/>
    </row>
    <row r="684" spans="1:18" ht="18" customHeight="1" x14ac:dyDescent="0.3">
      <c r="A684" s="56" t="s">
        <v>67</v>
      </c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57"/>
      <c r="Q684" s="70"/>
      <c r="R684" s="71"/>
    </row>
    <row r="685" spans="1:18" ht="18" customHeight="1" thickBot="1" x14ac:dyDescent="0.35">
      <c r="A685" s="56" t="s">
        <v>102</v>
      </c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57"/>
      <c r="Q685" s="192"/>
      <c r="R685" s="193"/>
    </row>
    <row r="686" spans="1:18" ht="18" customHeight="1" thickBot="1" x14ac:dyDescent="0.35">
      <c r="A686" s="56" t="s">
        <v>34</v>
      </c>
      <c r="B686" s="15"/>
      <c r="C686" s="191">
        <v>3</v>
      </c>
      <c r="D686" s="198"/>
      <c r="E686" s="198">
        <v>3</v>
      </c>
      <c r="F686" s="199">
        <v>3</v>
      </c>
      <c r="G686" s="199"/>
      <c r="H686" s="199"/>
      <c r="I686" s="199"/>
      <c r="J686" s="199"/>
      <c r="K686" s="198"/>
      <c r="L686" s="199"/>
      <c r="M686" s="198"/>
      <c r="N686" s="200"/>
      <c r="O686" s="201"/>
      <c r="P686" s="201"/>
      <c r="Q686" s="201"/>
      <c r="R686" s="201"/>
    </row>
    <row r="687" spans="1:18" ht="21" customHeight="1" thickBot="1" x14ac:dyDescent="0.3">
      <c r="A687" s="19" t="s">
        <v>7</v>
      </c>
      <c r="B687" s="6">
        <v>6</v>
      </c>
      <c r="C687" s="6">
        <f>SUM(C653:C686)</f>
        <v>117</v>
      </c>
      <c r="D687" s="194">
        <f t="shared" ref="D687:R687" si="50">SUM(D653:D686)</f>
        <v>11</v>
      </c>
      <c r="E687" s="194">
        <f t="shared" si="50"/>
        <v>106</v>
      </c>
      <c r="F687" s="194">
        <f t="shared" si="50"/>
        <v>107</v>
      </c>
      <c r="G687" s="194">
        <f t="shared" si="50"/>
        <v>30</v>
      </c>
      <c r="H687" s="194">
        <f t="shared" si="50"/>
        <v>4</v>
      </c>
      <c r="I687" s="194">
        <f t="shared" si="50"/>
        <v>25</v>
      </c>
      <c r="J687" s="194">
        <f t="shared" si="50"/>
        <v>1</v>
      </c>
      <c r="K687" s="194">
        <f t="shared" si="50"/>
        <v>0</v>
      </c>
      <c r="L687" s="194">
        <f t="shared" si="50"/>
        <v>0</v>
      </c>
      <c r="M687" s="194">
        <f t="shared" si="50"/>
        <v>0</v>
      </c>
      <c r="N687" s="194">
        <f t="shared" si="50"/>
        <v>25000</v>
      </c>
      <c r="O687" s="194">
        <f t="shared" si="50"/>
        <v>24500</v>
      </c>
      <c r="P687" s="195">
        <f t="shared" si="50"/>
        <v>20000</v>
      </c>
      <c r="Q687" s="196">
        <f t="shared" si="50"/>
        <v>5000</v>
      </c>
      <c r="R687" s="197">
        <f t="shared" si="50"/>
        <v>5000</v>
      </c>
    </row>
    <row r="688" spans="1:18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12"/>
      <c r="M693" s="12"/>
      <c r="N693" s="12"/>
      <c r="O693" s="12"/>
      <c r="P693" s="12"/>
      <c r="Q693" s="12"/>
    </row>
    <row r="694" spans="1:18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12"/>
      <c r="M694" s="12"/>
      <c r="N694" s="12"/>
      <c r="O694" s="12"/>
      <c r="P694" s="12"/>
      <c r="Q694" s="12"/>
    </row>
    <row r="695" spans="1:18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12"/>
      <c r="M695" s="12"/>
      <c r="N695" s="12"/>
      <c r="O695" s="12"/>
      <c r="P695" s="12"/>
      <c r="Q695" s="12"/>
    </row>
    <row r="696" spans="1:18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12"/>
      <c r="M696" s="12"/>
      <c r="N696" s="12"/>
      <c r="O696" s="12"/>
      <c r="P696" s="12"/>
      <c r="Q696" s="12"/>
    </row>
    <row r="697" spans="1:18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12"/>
      <c r="M697" s="12"/>
      <c r="N697" s="12"/>
      <c r="O697" s="12"/>
      <c r="P697" s="12"/>
      <c r="Q697" s="12"/>
    </row>
    <row r="698" spans="1:18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12"/>
      <c r="M698" s="12"/>
      <c r="N698" s="12"/>
      <c r="O698" s="12"/>
      <c r="P698" s="12"/>
      <c r="Q698" s="12"/>
    </row>
    <row r="699" spans="1:18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12"/>
      <c r="M699" s="12"/>
      <c r="N699" s="12"/>
      <c r="O699" s="12"/>
      <c r="P699" s="12"/>
      <c r="Q699" s="12"/>
    </row>
    <row r="700" spans="1:18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12"/>
      <c r="M700" s="12"/>
      <c r="N700" s="12"/>
      <c r="O700" s="12"/>
      <c r="P700" s="12"/>
      <c r="Q700" s="12"/>
    </row>
    <row r="701" spans="1:18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12"/>
      <c r="M701" s="12"/>
      <c r="N701" s="12"/>
      <c r="O701" s="12"/>
      <c r="P701" s="12"/>
      <c r="Q701" s="12"/>
    </row>
    <row r="702" spans="1:18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12"/>
      <c r="M702" s="12"/>
      <c r="N702" s="12"/>
      <c r="O702" s="12"/>
      <c r="P702" s="12"/>
      <c r="Q702" s="12"/>
    </row>
    <row r="703" spans="1:18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12"/>
      <c r="M703" s="12"/>
      <c r="N703" s="12"/>
      <c r="O703" s="12"/>
      <c r="P703" s="12"/>
      <c r="Q703" s="12"/>
    </row>
    <row r="704" spans="1:18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12"/>
      <c r="M704" s="12"/>
      <c r="N704" s="12"/>
      <c r="O704" s="12"/>
      <c r="P704" s="12"/>
      <c r="Q704" s="12"/>
    </row>
    <row r="705" spans="1:17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12"/>
      <c r="M705" s="12"/>
      <c r="N705" s="12"/>
      <c r="O705" s="12"/>
      <c r="P705" s="12"/>
      <c r="Q705" s="12"/>
    </row>
    <row r="706" spans="1:17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12"/>
      <c r="M706" s="12"/>
      <c r="N706" s="12"/>
      <c r="O706" s="12"/>
      <c r="P706" s="12"/>
      <c r="Q706" s="12"/>
    </row>
    <row r="707" spans="1:17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12"/>
      <c r="M707" s="12"/>
      <c r="N707" s="12"/>
      <c r="O707" s="12"/>
      <c r="P707" s="12"/>
      <c r="Q707" s="12"/>
    </row>
    <row r="708" spans="1:17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12"/>
      <c r="M708" s="12"/>
      <c r="N708" s="12"/>
      <c r="O708" s="12"/>
      <c r="P708" s="12"/>
      <c r="Q708" s="12"/>
    </row>
    <row r="709" spans="1:17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12"/>
      <c r="M709" s="12"/>
      <c r="N709" s="12"/>
      <c r="O709" s="12"/>
      <c r="P709" s="12"/>
      <c r="Q709" s="12"/>
    </row>
    <row r="710" spans="1:17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12"/>
      <c r="M710" s="12"/>
      <c r="N710" s="12"/>
      <c r="O710" s="12"/>
      <c r="P710" s="12"/>
      <c r="Q710" s="12"/>
    </row>
    <row r="711" spans="1:17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12"/>
      <c r="M711" s="12"/>
      <c r="N711" s="12"/>
      <c r="O711" s="12"/>
      <c r="P711" s="12"/>
      <c r="Q711" s="12"/>
    </row>
    <row r="712" spans="1:17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12"/>
      <c r="M712" s="12"/>
      <c r="N712" s="12"/>
      <c r="O712" s="12"/>
      <c r="P712" s="12"/>
      <c r="Q712" s="12"/>
    </row>
    <row r="713" spans="1:17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12"/>
      <c r="M713" s="12"/>
      <c r="N713" s="12"/>
      <c r="O713" s="12"/>
      <c r="P713" s="12"/>
      <c r="Q713" s="12"/>
    </row>
    <row r="714" spans="1:17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12"/>
      <c r="M714" s="12"/>
      <c r="N714" s="12"/>
      <c r="O714" s="12"/>
      <c r="P714" s="12"/>
      <c r="Q714" s="12"/>
    </row>
    <row r="715" spans="1:17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12"/>
      <c r="M715" s="12"/>
      <c r="N715" s="12"/>
      <c r="O715" s="12"/>
      <c r="P715" s="12"/>
      <c r="Q715" s="12"/>
    </row>
    <row r="716" spans="1:17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12"/>
      <c r="M716" s="12"/>
      <c r="N716" s="12"/>
      <c r="O716" s="12"/>
      <c r="P716" s="12"/>
      <c r="Q716" s="12"/>
    </row>
    <row r="717" spans="1:17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12"/>
      <c r="M717" s="12"/>
      <c r="N717" s="12"/>
      <c r="O717" s="12"/>
      <c r="P717" s="12"/>
      <c r="Q717" s="12"/>
    </row>
    <row r="718" spans="1:17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12"/>
      <c r="M718" s="12"/>
      <c r="N718" s="12"/>
      <c r="O718" s="12"/>
      <c r="P718" s="12"/>
      <c r="Q718" s="12"/>
    </row>
    <row r="719" spans="1:17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12"/>
      <c r="M719" s="12"/>
      <c r="N719" s="12"/>
      <c r="O719" s="12"/>
      <c r="P719" s="12"/>
      <c r="Q719" s="12"/>
    </row>
    <row r="720" spans="1:17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12"/>
      <c r="M720" s="12"/>
      <c r="N720" s="12"/>
      <c r="O720" s="12"/>
      <c r="P720" s="12"/>
      <c r="Q720" s="12"/>
    </row>
    <row r="721" spans="1:17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12"/>
      <c r="M721" s="12"/>
      <c r="N721" s="12"/>
      <c r="O721" s="12"/>
      <c r="P721" s="12"/>
      <c r="Q721" s="12"/>
    </row>
    <row r="722" spans="1:17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12"/>
      <c r="M722" s="12"/>
      <c r="N722" s="12"/>
      <c r="O722" s="12"/>
      <c r="P722" s="12"/>
      <c r="Q722" s="12"/>
    </row>
    <row r="723" spans="1:17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12"/>
      <c r="M723" s="12"/>
      <c r="N723" s="12"/>
      <c r="O723" s="12"/>
      <c r="P723" s="12"/>
      <c r="Q723" s="12"/>
    </row>
    <row r="724" spans="1:17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12"/>
      <c r="M724" s="12"/>
      <c r="N724" s="12"/>
      <c r="O724" s="12"/>
      <c r="P724" s="12"/>
      <c r="Q724" s="12"/>
    </row>
    <row r="725" spans="1:17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12"/>
      <c r="M725" s="12"/>
      <c r="N725" s="12"/>
      <c r="O725" s="12"/>
      <c r="P725" s="12"/>
      <c r="Q725" s="12"/>
    </row>
    <row r="726" spans="1:17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12"/>
      <c r="M726" s="12"/>
      <c r="N726" s="12"/>
      <c r="O726" s="12"/>
      <c r="P726" s="12"/>
      <c r="Q726" s="12"/>
    </row>
    <row r="727" spans="1:17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12"/>
      <c r="M727" s="12"/>
      <c r="N727" s="12"/>
      <c r="O727" s="12"/>
      <c r="P727" s="12"/>
      <c r="Q727" s="12"/>
    </row>
    <row r="728" spans="1:17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12"/>
      <c r="M728" s="12"/>
      <c r="N728" s="12"/>
      <c r="O728" s="12"/>
      <c r="P728" s="12"/>
      <c r="Q728" s="12"/>
    </row>
    <row r="729" spans="1:17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12"/>
      <c r="M729" s="12"/>
      <c r="N729" s="12"/>
      <c r="O729" s="12"/>
      <c r="P729" s="12"/>
      <c r="Q729" s="12"/>
    </row>
    <row r="730" spans="1:17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12"/>
      <c r="M730" s="12"/>
      <c r="N730" s="12"/>
      <c r="O730" s="12"/>
      <c r="P730" s="12"/>
      <c r="Q730" s="12"/>
    </row>
    <row r="731" spans="1:17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12"/>
      <c r="M731" s="12"/>
      <c r="N731" s="12"/>
      <c r="O731" s="12"/>
      <c r="P731" s="12"/>
      <c r="Q731" s="12"/>
    </row>
    <row r="732" spans="1:17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12"/>
      <c r="M732" s="12"/>
      <c r="N732" s="12"/>
      <c r="O732" s="12"/>
      <c r="P732" s="12"/>
      <c r="Q732" s="12"/>
    </row>
    <row r="733" spans="1:17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12"/>
      <c r="M733" s="12"/>
      <c r="N733" s="12"/>
      <c r="O733" s="12"/>
      <c r="P733" s="12"/>
      <c r="Q733" s="12"/>
    </row>
    <row r="734" spans="1:17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12"/>
      <c r="M734" s="12"/>
      <c r="N734" s="12"/>
      <c r="O734" s="12"/>
      <c r="P734" s="12"/>
      <c r="Q734" s="12"/>
    </row>
    <row r="735" spans="1:17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12"/>
      <c r="M735" s="12"/>
      <c r="N735" s="12"/>
      <c r="O735" s="12"/>
      <c r="P735" s="12"/>
      <c r="Q735" s="12"/>
    </row>
    <row r="736" spans="1:17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12"/>
      <c r="M736" s="12"/>
      <c r="N736" s="12"/>
      <c r="O736" s="12"/>
      <c r="P736" s="12"/>
      <c r="Q736" s="12"/>
    </row>
    <row r="737" spans="1:17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12"/>
      <c r="M737" s="12"/>
      <c r="N737" s="12"/>
      <c r="O737" s="12"/>
      <c r="P737" s="12"/>
      <c r="Q737" s="12"/>
    </row>
    <row r="738" spans="1:17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12"/>
      <c r="M738" s="12"/>
      <c r="N738" s="12"/>
      <c r="O738" s="12"/>
      <c r="P738" s="12"/>
      <c r="Q738" s="12"/>
    </row>
    <row r="739" spans="1:17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12"/>
      <c r="M739" s="12"/>
      <c r="N739" s="12"/>
      <c r="O739" s="12"/>
      <c r="P739" s="12"/>
      <c r="Q739" s="12"/>
    </row>
    <row r="740" spans="1:17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12"/>
      <c r="M740" s="12"/>
      <c r="N740" s="12"/>
      <c r="O740" s="12"/>
      <c r="P740" s="12"/>
      <c r="Q740" s="12"/>
    </row>
    <row r="741" spans="1:17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12"/>
      <c r="M741" s="12"/>
      <c r="N741" s="12"/>
      <c r="O741" s="12"/>
      <c r="P741" s="12"/>
      <c r="Q741" s="12"/>
    </row>
    <row r="742" spans="1:17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12"/>
      <c r="M742" s="12"/>
      <c r="N742" s="12"/>
      <c r="O742" s="12"/>
      <c r="P742" s="12"/>
      <c r="Q742" s="12"/>
    </row>
    <row r="743" spans="1:17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12"/>
      <c r="M743" s="12"/>
      <c r="N743" s="12"/>
      <c r="O743" s="12"/>
      <c r="P743" s="12"/>
      <c r="Q743" s="12"/>
    </row>
    <row r="744" spans="1:17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12"/>
      <c r="M744" s="12"/>
      <c r="N744" s="12"/>
      <c r="O744" s="12"/>
      <c r="P744" s="12"/>
      <c r="Q744" s="12"/>
    </row>
    <row r="745" spans="1:17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12"/>
      <c r="M745" s="12"/>
      <c r="N745" s="12"/>
      <c r="O745" s="12"/>
      <c r="P745" s="12"/>
      <c r="Q745" s="12"/>
    </row>
    <row r="746" spans="1:17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12"/>
      <c r="M746" s="12"/>
      <c r="N746" s="12"/>
      <c r="O746" s="12"/>
      <c r="P746" s="12"/>
      <c r="Q746" s="12"/>
    </row>
    <row r="747" spans="1:17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12"/>
      <c r="M747" s="12"/>
      <c r="N747" s="12"/>
      <c r="O747" s="12"/>
      <c r="P747" s="12"/>
      <c r="Q747" s="12"/>
    </row>
    <row r="748" spans="1:17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12"/>
      <c r="M748" s="12"/>
      <c r="N748" s="12"/>
      <c r="O748" s="12"/>
      <c r="P748" s="12"/>
      <c r="Q748" s="12"/>
    </row>
    <row r="749" spans="1:17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12"/>
      <c r="M749" s="12"/>
      <c r="N749" s="12"/>
      <c r="O749" s="12"/>
      <c r="P749" s="12"/>
      <c r="Q749" s="12"/>
    </row>
    <row r="750" spans="1:17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12"/>
      <c r="M750" s="12"/>
      <c r="N750" s="12"/>
      <c r="O750" s="12"/>
      <c r="P750" s="12"/>
      <c r="Q750" s="12"/>
    </row>
    <row r="751" spans="1:17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12"/>
      <c r="M751" s="12"/>
      <c r="N751" s="12"/>
      <c r="O751" s="12"/>
      <c r="P751" s="12"/>
      <c r="Q751" s="12"/>
    </row>
    <row r="752" spans="1:17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12"/>
      <c r="M752" s="12"/>
      <c r="N752" s="12"/>
      <c r="O752" s="12"/>
      <c r="P752" s="12"/>
      <c r="Q752" s="12"/>
    </row>
    <row r="753" spans="1:17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12"/>
      <c r="M753" s="12"/>
      <c r="N753" s="12"/>
      <c r="O753" s="12"/>
      <c r="P753" s="12"/>
      <c r="Q753" s="12"/>
    </row>
    <row r="754" spans="1:17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12"/>
      <c r="M754" s="12"/>
      <c r="N754" s="12"/>
      <c r="O754" s="12"/>
      <c r="P754" s="12"/>
      <c r="Q754" s="12"/>
    </row>
    <row r="755" spans="1:17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12"/>
      <c r="M755" s="12"/>
      <c r="N755" s="12"/>
      <c r="O755" s="12"/>
      <c r="P755" s="12"/>
      <c r="Q755" s="12"/>
    </row>
    <row r="756" spans="1:17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12"/>
      <c r="M756" s="12"/>
      <c r="N756" s="12"/>
      <c r="O756" s="12"/>
      <c r="P756" s="12"/>
      <c r="Q756" s="12"/>
    </row>
    <row r="757" spans="1:17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12"/>
      <c r="M757" s="12"/>
      <c r="N757" s="12"/>
      <c r="O757" s="12"/>
      <c r="P757" s="12"/>
      <c r="Q757" s="12"/>
    </row>
    <row r="758" spans="1:17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12"/>
      <c r="M758" s="12"/>
      <c r="N758" s="12"/>
      <c r="O758" s="12"/>
      <c r="P758" s="12"/>
      <c r="Q758" s="12"/>
    </row>
    <row r="759" spans="1:17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12"/>
      <c r="M759" s="12"/>
      <c r="N759" s="12"/>
      <c r="O759" s="12"/>
      <c r="P759" s="12"/>
      <c r="Q759" s="12"/>
    </row>
    <row r="760" spans="1:17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12"/>
      <c r="M760" s="12"/>
      <c r="N760" s="12"/>
      <c r="O760" s="12"/>
      <c r="P760" s="12"/>
      <c r="Q760" s="12"/>
    </row>
    <row r="761" spans="1:17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12"/>
      <c r="M761" s="12"/>
      <c r="N761" s="12"/>
      <c r="O761" s="12"/>
      <c r="P761" s="12"/>
      <c r="Q761" s="12"/>
    </row>
    <row r="762" spans="1:17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12"/>
      <c r="M762" s="12"/>
      <c r="N762" s="12"/>
      <c r="O762" s="12"/>
      <c r="P762" s="12"/>
      <c r="Q762" s="12"/>
    </row>
    <row r="763" spans="1:17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12"/>
      <c r="M763" s="12"/>
      <c r="N763" s="12"/>
      <c r="O763" s="12"/>
      <c r="P763" s="12"/>
      <c r="Q763" s="12"/>
    </row>
    <row r="764" spans="1:17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12"/>
      <c r="M764" s="12"/>
      <c r="N764" s="12"/>
      <c r="O764" s="12"/>
      <c r="P764" s="12"/>
      <c r="Q764" s="12"/>
    </row>
    <row r="765" spans="1:17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12"/>
      <c r="M765" s="12"/>
      <c r="N765" s="12"/>
      <c r="O765" s="12"/>
      <c r="P765" s="12"/>
      <c r="Q765" s="12"/>
    </row>
    <row r="766" spans="1:17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12"/>
      <c r="M766" s="12"/>
      <c r="N766" s="12"/>
      <c r="O766" s="12"/>
      <c r="P766" s="12"/>
      <c r="Q766" s="12"/>
    </row>
    <row r="767" spans="1:17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12"/>
      <c r="M767" s="12"/>
      <c r="N767" s="12"/>
      <c r="O767" s="12"/>
      <c r="P767" s="12"/>
      <c r="Q767" s="12"/>
    </row>
    <row r="768" spans="1:17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12"/>
      <c r="M768" s="12"/>
      <c r="N768" s="12"/>
      <c r="O768" s="12"/>
      <c r="P768" s="12"/>
      <c r="Q768" s="12"/>
    </row>
    <row r="769" spans="1:17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12"/>
      <c r="M769" s="12"/>
      <c r="N769" s="12"/>
      <c r="O769" s="12"/>
      <c r="P769" s="12"/>
      <c r="Q769" s="12"/>
    </row>
    <row r="770" spans="1:17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12"/>
      <c r="M770" s="12"/>
      <c r="N770" s="12"/>
      <c r="O770" s="12"/>
      <c r="P770" s="12"/>
      <c r="Q770" s="12"/>
    </row>
    <row r="771" spans="1:17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12"/>
      <c r="M771" s="12"/>
      <c r="N771" s="12"/>
      <c r="O771" s="12"/>
      <c r="P771" s="12"/>
      <c r="Q771" s="12"/>
    </row>
    <row r="772" spans="1:17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12"/>
      <c r="M772" s="12"/>
      <c r="N772" s="12"/>
      <c r="O772" s="12"/>
      <c r="P772" s="12"/>
      <c r="Q772" s="12"/>
    </row>
    <row r="773" spans="1:17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12"/>
      <c r="M773" s="12"/>
      <c r="N773" s="12"/>
      <c r="O773" s="12"/>
      <c r="P773" s="12"/>
      <c r="Q773" s="12"/>
    </row>
    <row r="774" spans="1:17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12"/>
      <c r="M774" s="12"/>
      <c r="N774" s="12"/>
      <c r="O774" s="12"/>
      <c r="P774" s="12"/>
      <c r="Q774" s="12"/>
    </row>
    <row r="775" spans="1:17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12"/>
      <c r="M775" s="12"/>
      <c r="N775" s="12"/>
      <c r="O775" s="12"/>
      <c r="P775" s="12"/>
      <c r="Q775" s="12"/>
    </row>
    <row r="776" spans="1:17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12"/>
      <c r="M776" s="12"/>
      <c r="N776" s="12"/>
      <c r="O776" s="12"/>
      <c r="P776" s="12"/>
      <c r="Q776" s="12"/>
    </row>
    <row r="777" spans="1:17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12"/>
      <c r="M777" s="12"/>
      <c r="N777" s="12"/>
      <c r="O777" s="12"/>
      <c r="P777" s="12"/>
      <c r="Q777" s="12"/>
    </row>
    <row r="778" spans="1:17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12"/>
      <c r="M778" s="12"/>
      <c r="N778" s="12"/>
      <c r="O778" s="12"/>
      <c r="P778" s="12"/>
      <c r="Q778" s="12"/>
    </row>
    <row r="779" spans="1:17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12"/>
      <c r="M779" s="12"/>
      <c r="N779" s="12"/>
      <c r="O779" s="12"/>
      <c r="P779" s="12"/>
      <c r="Q779" s="12"/>
    </row>
    <row r="780" spans="1:17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12"/>
      <c r="M780" s="12"/>
      <c r="N780" s="12"/>
      <c r="O780" s="12"/>
      <c r="P780" s="12"/>
      <c r="Q780" s="12"/>
    </row>
    <row r="781" spans="1:17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12"/>
      <c r="M781" s="12"/>
      <c r="N781" s="12"/>
      <c r="O781" s="12"/>
      <c r="P781" s="12"/>
      <c r="Q781" s="12"/>
    </row>
    <row r="782" spans="1:17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12"/>
      <c r="M782" s="12"/>
      <c r="N782" s="12"/>
      <c r="O782" s="12"/>
      <c r="P782" s="12"/>
      <c r="Q782" s="12"/>
    </row>
    <row r="783" spans="1:17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12"/>
      <c r="M783" s="12"/>
      <c r="N783" s="12"/>
      <c r="O783" s="12"/>
      <c r="P783" s="12"/>
      <c r="Q783" s="12"/>
    </row>
    <row r="784" spans="1:17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12"/>
      <c r="M784" s="12"/>
      <c r="N784" s="12"/>
      <c r="O784" s="12"/>
      <c r="P784" s="12"/>
      <c r="Q784" s="12"/>
    </row>
    <row r="785" spans="1:17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12"/>
      <c r="M785" s="12"/>
      <c r="N785" s="12"/>
      <c r="O785" s="12"/>
      <c r="P785" s="12"/>
      <c r="Q785" s="12"/>
    </row>
    <row r="786" spans="1:17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12"/>
      <c r="M786" s="12"/>
      <c r="N786" s="12"/>
      <c r="O786" s="12"/>
      <c r="P786" s="12"/>
      <c r="Q786" s="12"/>
    </row>
    <row r="787" spans="1:17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12"/>
      <c r="M787" s="12"/>
      <c r="N787" s="12"/>
      <c r="O787" s="12"/>
      <c r="P787" s="12"/>
      <c r="Q787" s="12"/>
    </row>
    <row r="788" spans="1:17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12"/>
      <c r="M788" s="12"/>
      <c r="N788" s="12"/>
      <c r="O788" s="12"/>
      <c r="P788" s="12"/>
      <c r="Q788" s="12"/>
    </row>
    <row r="789" spans="1:17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12"/>
      <c r="M789" s="12"/>
      <c r="N789" s="12"/>
      <c r="O789" s="12"/>
      <c r="P789" s="12"/>
      <c r="Q789" s="12"/>
    </row>
    <row r="790" spans="1:17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12"/>
      <c r="M790" s="12"/>
      <c r="N790" s="12"/>
      <c r="O790" s="12"/>
      <c r="P790" s="12"/>
      <c r="Q790" s="12"/>
    </row>
    <row r="791" spans="1:17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12"/>
      <c r="M791" s="12"/>
      <c r="N791" s="12"/>
      <c r="O791" s="12"/>
      <c r="P791" s="12"/>
      <c r="Q791" s="12"/>
    </row>
    <row r="792" spans="1:17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12"/>
      <c r="M792" s="12"/>
      <c r="N792" s="12"/>
      <c r="O792" s="12"/>
      <c r="P792" s="12"/>
      <c r="Q792" s="12"/>
    </row>
    <row r="793" spans="1:17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12"/>
      <c r="M793" s="12"/>
      <c r="N793" s="12"/>
      <c r="O793" s="12"/>
      <c r="P793" s="12"/>
      <c r="Q793" s="12"/>
    </row>
    <row r="794" spans="1:17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12"/>
      <c r="M794" s="12"/>
      <c r="N794" s="12"/>
      <c r="O794" s="12"/>
      <c r="P794" s="12"/>
      <c r="Q794" s="12"/>
    </row>
    <row r="795" spans="1:17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12"/>
      <c r="M795" s="12"/>
      <c r="N795" s="12"/>
      <c r="O795" s="12"/>
      <c r="P795" s="12"/>
      <c r="Q795" s="12"/>
    </row>
    <row r="796" spans="1:17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12"/>
      <c r="M796" s="12"/>
      <c r="N796" s="12"/>
      <c r="O796" s="12"/>
      <c r="P796" s="12"/>
      <c r="Q796" s="12"/>
    </row>
    <row r="797" spans="1:17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12"/>
      <c r="M797" s="12"/>
      <c r="N797" s="12"/>
      <c r="O797" s="12"/>
      <c r="P797" s="12"/>
      <c r="Q797" s="12"/>
    </row>
    <row r="798" spans="1:17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12"/>
      <c r="M798" s="12"/>
      <c r="N798" s="12"/>
      <c r="O798" s="12"/>
      <c r="P798" s="12"/>
      <c r="Q798" s="12"/>
    </row>
    <row r="799" spans="1:17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12"/>
      <c r="M799" s="12"/>
      <c r="N799" s="12"/>
      <c r="O799" s="12"/>
      <c r="P799" s="12"/>
      <c r="Q799" s="12"/>
    </row>
    <row r="800" spans="1:17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12"/>
      <c r="M800" s="12"/>
      <c r="N800" s="12"/>
      <c r="O800" s="12"/>
      <c r="P800" s="12"/>
      <c r="Q800" s="12"/>
    </row>
    <row r="801" spans="1:17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12"/>
      <c r="M801" s="12"/>
      <c r="N801" s="12"/>
      <c r="O801" s="12"/>
      <c r="P801" s="12"/>
      <c r="Q801" s="12"/>
    </row>
    <row r="802" spans="1:17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12"/>
      <c r="M802" s="12"/>
      <c r="N802" s="12"/>
      <c r="O802" s="12"/>
      <c r="P802" s="12"/>
      <c r="Q802" s="12"/>
    </row>
    <row r="803" spans="1:17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12"/>
      <c r="M803" s="12"/>
      <c r="N803" s="12"/>
      <c r="O803" s="12"/>
      <c r="P803" s="12"/>
      <c r="Q803" s="12"/>
    </row>
    <row r="804" spans="1:17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12"/>
      <c r="M804" s="12"/>
      <c r="N804" s="12"/>
      <c r="O804" s="12"/>
      <c r="P804" s="12"/>
      <c r="Q804" s="12"/>
    </row>
    <row r="805" spans="1:17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12"/>
      <c r="M805" s="12"/>
      <c r="N805" s="12"/>
      <c r="O805" s="12"/>
      <c r="P805" s="12"/>
      <c r="Q805" s="12"/>
    </row>
    <row r="806" spans="1:17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12"/>
      <c r="M806" s="12"/>
      <c r="N806" s="12"/>
      <c r="O806" s="12"/>
      <c r="P806" s="12"/>
      <c r="Q806" s="12"/>
    </row>
    <row r="807" spans="1:17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</row>
    <row r="808" spans="1:17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</row>
    <row r="809" spans="1:17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</row>
    <row r="810" spans="1:17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</row>
    <row r="811" spans="1:17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</row>
    <row r="812" spans="1:17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</row>
    <row r="813" spans="1:17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</row>
    <row r="814" spans="1:17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</row>
  </sheetData>
  <dataConsolidate/>
  <mergeCells count="13">
    <mergeCell ref="Q2:R3"/>
    <mergeCell ref="G3:G4"/>
    <mergeCell ref="H3:I3"/>
    <mergeCell ref="J3:K3"/>
    <mergeCell ref="A2:A4"/>
    <mergeCell ref="F2:F4"/>
    <mergeCell ref="B2:B4"/>
    <mergeCell ref="C2:E3"/>
    <mergeCell ref="G2:K2"/>
    <mergeCell ref="L2:L4"/>
    <mergeCell ref="M2:M4"/>
    <mergeCell ref="N2:N3"/>
    <mergeCell ref="O2:P3"/>
  </mergeCells>
  <phoneticPr fontId="10" type="noConversion"/>
  <printOptions horizontalCentered="1" verticalCentered="1"/>
  <pageMargins left="0" right="0" top="0" bottom="0" header="0" footer="0"/>
  <pageSetup paperSize="9" scale="1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104"/>
  <sheetViews>
    <sheetView workbookViewId="0">
      <selection activeCell="H33" sqref="H33"/>
    </sheetView>
  </sheetViews>
  <sheetFormatPr defaultColWidth="8.85546875" defaultRowHeight="15" x14ac:dyDescent="0.25"/>
  <sheetData>
    <row r="1" ht="39" customHeight="1" x14ac:dyDescent="0.25"/>
    <row r="61" spans="5:7" x14ac:dyDescent="0.25">
      <c r="E61" s="30"/>
      <c r="F61" s="30"/>
      <c r="G61" s="30"/>
    </row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МР</vt:lpstr>
      <vt:lpstr>Постатейно</vt:lpstr>
      <vt:lpstr>Лист3</vt:lpstr>
      <vt:lpstr>'свод МР'!Заголовки_для_печати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Валентина Васильевна Маврина</cp:lastModifiedBy>
  <cp:lastPrinted>2020-01-22T09:57:25Z</cp:lastPrinted>
  <dcterms:created xsi:type="dcterms:W3CDTF">2013-09-06T09:22:54Z</dcterms:created>
  <dcterms:modified xsi:type="dcterms:W3CDTF">2021-06-07T10:27:07Z</dcterms:modified>
</cp:coreProperties>
</file>